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8325" activeTab="0"/>
  </bookViews>
  <sheets>
    <sheet name="Festività" sheetId="1" r:id="rId1"/>
    <sheet name="Foglio-presenze" sheetId="2" r:id="rId2"/>
  </sheets>
  <definedNames>
    <definedName name="Anno">'Foglio-presenze'!$B$2</definedName>
    <definedName name="Pasqua">'Festività'!$J$10</definedName>
    <definedName name="Patrono">'Festività'!$J$12</definedName>
    <definedName name="Tipologie">'Foglio-presenze'!$AH$8:$AH$21</definedName>
  </definedNames>
  <calcPr fullCalcOnLoad="1"/>
</workbook>
</file>

<file path=xl/comments2.xml><?xml version="1.0" encoding="utf-8"?>
<comments xmlns="http://schemas.openxmlformats.org/spreadsheetml/2006/main">
  <authors>
    <author>marco barontini</author>
  </authors>
  <commentList>
    <comment ref="W6" authorId="0">
      <text>
        <r>
          <rPr>
            <b/>
            <sz val="8"/>
            <rFont val="Tahoma"/>
            <family val="0"/>
          </rPr>
          <t>Inserire in questa cella il numero di giorni di ferie per l'anno in corso come da contratto</t>
        </r>
      </text>
    </comment>
    <comment ref="O6" authorId="0">
      <text>
        <r>
          <rPr>
            <b/>
            <sz val="8"/>
            <rFont val="Tahoma"/>
            <family val="0"/>
          </rPr>
          <t>Inserire in questa cella il numero di giorni di ferie residuo dell'anno precedente</t>
        </r>
      </text>
    </comment>
  </commentList>
</comments>
</file>

<file path=xl/sharedStrings.xml><?xml version="1.0" encoding="utf-8"?>
<sst xmlns="http://schemas.openxmlformats.org/spreadsheetml/2006/main" count="77" uniqueCount="62">
  <si>
    <t>Anno</t>
  </si>
  <si>
    <t>Matricola</t>
  </si>
  <si>
    <t>Cognome e nome del dipendente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</si>
  <si>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</si>
  <si>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</si>
  <si>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</si>
  <si>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</si>
  <si>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</si>
  <si>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</si>
  <si>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</si>
  <si>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</si>
  <si>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</si>
  <si>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</si>
  <si>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</si>
  <si>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</si>
  <si>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Riporto</t>
  </si>
  <si>
    <t xml:space="preserve">Residuo </t>
  </si>
  <si>
    <t>Residuo</t>
  </si>
  <si>
    <t>Giorni Ferie Anno Corrente</t>
  </si>
  <si>
    <t>Giorni Ferie Anno Prec</t>
  </si>
  <si>
    <t xml:space="preserve">Giorni Ferie </t>
  </si>
  <si>
    <t>Fp</t>
  </si>
  <si>
    <t>Fc</t>
  </si>
  <si>
    <t>M</t>
  </si>
  <si>
    <t xml:space="preserve"> /</t>
  </si>
  <si>
    <t>P</t>
  </si>
  <si>
    <t xml:space="preserve">Valori consentiti nelle celle: </t>
  </si>
  <si>
    <t>Giorni di Malattia</t>
  </si>
  <si>
    <t>Totale giorni presenza</t>
  </si>
  <si>
    <t>by Marco [mar::baro] Barontini - www.marbaro.it</t>
  </si>
  <si>
    <t xml:space="preserve">Foglio Presenze in Excel </t>
  </si>
  <si>
    <t>gg</t>
  </si>
  <si>
    <t>mm</t>
  </si>
  <si>
    <t>Domenica di Pasqua</t>
  </si>
  <si>
    <t>Patrono</t>
  </si>
  <si>
    <t>Rossi Mario</t>
  </si>
  <si>
    <r>
      <t xml:space="preserve">P = </t>
    </r>
    <r>
      <rPr>
        <sz val="10"/>
        <rFont val="Arial"/>
        <family val="2"/>
      </rPr>
      <t>Presenza in servizio</t>
    </r>
    <r>
      <rPr>
        <b/>
        <sz val="10"/>
        <rFont val="Arial"/>
        <family val="2"/>
      </rPr>
      <t xml:space="preserve">
Fp</t>
    </r>
    <r>
      <rPr>
        <sz val="10"/>
        <rFont val="Arial"/>
        <family val="2"/>
      </rPr>
      <t xml:space="preserve"> = Ferie anno precedente
</t>
    </r>
    <r>
      <rPr>
        <b/>
        <sz val="10"/>
        <rFont val="Arial"/>
        <family val="2"/>
      </rPr>
      <t>Fc</t>
    </r>
    <r>
      <rPr>
        <sz val="10"/>
        <rFont val="Arial"/>
        <family val="2"/>
      </rPr>
      <t xml:space="preserve"> = Ferie anno corrente
</t>
    </r>
    <r>
      <rPr>
        <b/>
        <sz val="10"/>
        <rFont val="Arial"/>
        <family val="2"/>
      </rPr>
      <t>Rf</t>
    </r>
    <r>
      <rPr>
        <sz val="10"/>
        <rFont val="Arial"/>
        <family val="2"/>
      </rPr>
      <t xml:space="preserve"> = Riposo festivo
</t>
    </r>
    <r>
      <rPr>
        <b/>
        <sz val="10"/>
        <rFont val="Arial"/>
        <family val="2"/>
      </rPr>
      <t>Rs</t>
    </r>
    <r>
      <rPr>
        <sz val="10"/>
        <rFont val="Arial"/>
        <family val="2"/>
      </rPr>
      <t xml:space="preserve"> = Riposo sospeso
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 = Malattia
</t>
    </r>
    <r>
      <rPr>
        <b/>
        <sz val="10"/>
        <rFont val="Arial"/>
        <family val="2"/>
      </rPr>
      <t>Mb</t>
    </r>
    <r>
      <rPr>
        <sz val="10"/>
        <rFont val="Arial"/>
        <family val="2"/>
      </rPr>
      <t xml:space="preserve"> = Malattia bambino
</t>
    </r>
    <r>
      <rPr>
        <b/>
        <sz val="10"/>
        <rFont val="Arial"/>
        <family val="2"/>
      </rPr>
      <t>Av</t>
    </r>
    <r>
      <rPr>
        <sz val="10"/>
        <rFont val="Arial"/>
        <family val="2"/>
      </rPr>
      <t xml:space="preserve"> = Donazione Avis
</t>
    </r>
    <r>
      <rPr>
        <b/>
        <sz val="10"/>
        <rFont val="Arial"/>
        <family val="2"/>
      </rPr>
      <t>Af</t>
    </r>
    <r>
      <rPr>
        <sz val="10"/>
        <rFont val="Arial"/>
        <family val="2"/>
      </rPr>
      <t xml:space="preserve"> = Astensione facoltativa
</t>
    </r>
    <r>
      <rPr>
        <b/>
        <sz val="10"/>
        <rFont val="Arial"/>
        <family val="2"/>
      </rPr>
      <t>DS</t>
    </r>
    <r>
      <rPr>
        <sz val="10"/>
        <rFont val="Arial"/>
        <family val="2"/>
      </rPr>
      <t xml:space="preserve"> = art. 15 Diritto allo Studio
</t>
    </r>
    <r>
      <rPr>
        <b/>
        <sz val="10"/>
        <rFont val="Arial"/>
        <family val="2"/>
      </rPr>
      <t>Pe</t>
    </r>
    <r>
      <rPr>
        <sz val="10"/>
        <rFont val="Arial"/>
        <family val="2"/>
      </rPr>
      <t xml:space="preserve"> = art. 19 Permesso per esame
</t>
    </r>
    <r>
      <rPr>
        <b/>
        <sz val="10"/>
        <rFont val="Arial"/>
        <family val="2"/>
      </rPr>
      <t>PL</t>
    </r>
    <r>
      <rPr>
        <sz val="10"/>
        <rFont val="Arial"/>
        <family val="2"/>
      </rPr>
      <t xml:space="preserve"> = Permesso Legge 104
</t>
    </r>
    <r>
      <rPr>
        <b/>
        <sz val="10"/>
        <rFont val="Arial"/>
        <family val="2"/>
      </rPr>
      <t>PS</t>
    </r>
    <r>
      <rPr>
        <sz val="10"/>
        <rFont val="Arial"/>
        <family val="2"/>
      </rPr>
      <t xml:space="preserve"> = Permesso sindacale
</t>
    </r>
    <r>
      <rPr>
        <b/>
        <sz val="10"/>
        <rFont val="Arial"/>
        <family val="2"/>
      </rPr>
      <t>MP</t>
    </r>
    <r>
      <rPr>
        <sz val="10"/>
        <rFont val="Arial"/>
        <family val="2"/>
      </rPr>
      <t xml:space="preserve"> = Motivi personali</t>
    </r>
  </si>
  <si>
    <t>Rf</t>
  </si>
  <si>
    <t>Rs</t>
  </si>
  <si>
    <t>Mb</t>
  </si>
  <si>
    <t>Av</t>
  </si>
  <si>
    <t>Af</t>
  </si>
  <si>
    <t>DS</t>
  </si>
  <si>
    <t>Pe</t>
  </si>
  <si>
    <t>PL</t>
  </si>
  <si>
    <t>PS</t>
  </si>
  <si>
    <t>MP</t>
  </si>
  <si>
    <t>Giorni di Ferie usufruiti nel mese</t>
  </si>
  <si>
    <t>Giorni Ferie Anno Corr</t>
  </si>
  <si>
    <t>Riposo festivo</t>
  </si>
  <si>
    <t>Riposo sospeso</t>
  </si>
  <si>
    <t>Malattia bambino</t>
  </si>
  <si>
    <t>Donaz. Avis</t>
  </si>
  <si>
    <t>Astens. Facolt.</t>
  </si>
  <si>
    <t>Art15 Diritto Studio</t>
  </si>
  <si>
    <t>Art19 Permessso Esame</t>
  </si>
  <si>
    <t>Legge 104</t>
  </si>
  <si>
    <t>Permesso Sindacale</t>
  </si>
  <si>
    <t>Motivi personali</t>
  </si>
  <si>
    <r>
      <t>Il foglio di lavoro "</t>
    </r>
    <r>
      <rPr>
        <b/>
        <sz val="10"/>
        <rFont val="Arial"/>
        <family val="2"/>
      </rPr>
      <t>Foglio-presenze</t>
    </r>
    <r>
      <rPr>
        <sz val="10"/>
        <rFont val="Arial"/>
        <family val="0"/>
      </rPr>
      <t xml:space="preserve">" </t>
    </r>
    <r>
      <rPr>
        <b/>
        <sz val="10"/>
        <rFont val="Arial"/>
        <family val="2"/>
      </rPr>
      <t>riporta automaticamente il calendario delle festività italiane</t>
    </r>
    <r>
      <rPr>
        <sz val="10"/>
        <rFont val="Arial"/>
        <family val="0"/>
      </rPr>
      <t xml:space="preserve"> (1 e 6 gennaio, 25 aprile, 1 maggio, 2 giugno, ecc) </t>
    </r>
    <r>
      <rPr>
        <b/>
        <sz val="10"/>
        <rFont val="Arial"/>
        <family val="2"/>
      </rPr>
      <t>e calcola automaticamente il lunedi di Pasqua</t>
    </r>
    <r>
      <rPr>
        <sz val="10"/>
        <rFont val="Arial"/>
        <family val="0"/>
      </rPr>
      <t>.</t>
    </r>
  </si>
  <si>
    <r>
      <t xml:space="preserve">In </t>
    </r>
    <r>
      <rPr>
        <b/>
        <sz val="10"/>
        <rFont val="Arial"/>
        <family val="2"/>
      </rPr>
      <t>questa nuova versione</t>
    </r>
    <r>
      <rPr>
        <sz val="10"/>
        <rFont val="Arial"/>
        <family val="0"/>
      </rPr>
      <t xml:space="preserve"> è stato aggiunta la possibilità di </t>
    </r>
    <r>
      <rPr>
        <b/>
        <sz val="10"/>
        <rFont val="Arial"/>
        <family val="2"/>
      </rPr>
      <t>considerare il giorno festivo del Patrono</t>
    </r>
    <r>
      <rPr>
        <sz val="10"/>
        <rFont val="Arial"/>
        <family val="0"/>
      </rPr>
      <t xml:space="preserve"> della località in cui l'Ente/Azienda ha sede. E' necessario indicare nelle due caselle soprastanti il giorno e il mese in cui ricorre tale festività.</t>
    </r>
  </si>
  <si>
    <r>
      <t xml:space="preserve">Inserisci nelle caselle sottostanti </t>
    </r>
    <r>
      <rPr>
        <i/>
        <sz val="10"/>
        <rFont val="Arial"/>
        <family val="2"/>
      </rPr>
      <t>il giorno e il mese</t>
    </r>
    <r>
      <rPr>
        <sz val="10"/>
        <rFont val="Arial"/>
        <family val="2"/>
      </rPr>
      <t xml:space="preserve"> in cui ricorre la festività del Patrono della località in cui ha sede l'Ente/Azienda. La Domenica di Pasqua è calcolata in automatico in base all'anno inserito nel Foglio Presenze.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</si>
</sst>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&quot;L.&quot;\ * #,##0.00_-;\-&quot;L.&quot;\ * #,##0.00_-;_-&quot;L.&quot;\ * &quot;-&quot;??_-;_-@_-"/>
    <numFmt numFmtId="166" formatCode="_-&quot;L.&quot;\ * #,##0_-;\-&quot;L.&quot;\ * #,##0_-;_-&quot;L.&quot;\ * &quot;-&quot;_-;_-@_-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d\ mmmm\ yyyy"/>
    <numFmt numFmtId="170" formatCode="d/m/yyyy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3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8"/>
      <color indexed="18"/>
      <name val="Arial"/>
      <family val="2"/>
    </font>
    <font>
      <sz val="10"/>
      <name val="Arial Unicode MS"/>
      <family val="2"/>
    </font>
  </fonts>
  <fills count="13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>
      <alignment/>
      <protection/>
    </xf>
    <xf numFmtId="9" fontId="0" fillId="0" borderId="0" applyFont="0" applyFill="0" applyBorder="0" applyAlignment="0" applyProtection="0"/>
    <xf numFmtId="0" fontId="0" fillId="2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/>
    </xf>
    <xf numFmtId="0" fontId="4" fillId="3" borderId="0" xfId="0" applyFont="1" applyFill="1" applyBorder="1" applyAlignment="1" applyProtection="1">
      <alignment vertical="top" wrapText="1"/>
      <protection/>
    </xf>
    <xf numFmtId="0" fontId="10" fillId="3" borderId="0" xfId="0" applyFont="1" applyFill="1" applyAlignment="1">
      <alignment/>
    </xf>
    <xf numFmtId="0" fontId="9" fillId="3" borderId="0" xfId="0" applyFont="1" applyFill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right" wrapText="1"/>
      <protection hidden="1"/>
    </xf>
    <xf numFmtId="0" fontId="0" fillId="3" borderId="0" xfId="0" applyFill="1" applyAlignment="1" applyProtection="1">
      <alignment/>
      <protection hidden="1"/>
    </xf>
    <xf numFmtId="0" fontId="0" fillId="3" borderId="0" xfId="0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14" fontId="10" fillId="3" borderId="0" xfId="0" applyNumberFormat="1" applyFont="1" applyFill="1" applyAlignment="1" applyProtection="1">
      <alignment/>
      <protection hidden="1"/>
    </xf>
    <xf numFmtId="0" fontId="0" fillId="3" borderId="0" xfId="0" applyFill="1" applyAlignment="1" applyProtection="1">
      <alignment vertical="top"/>
      <protection hidden="1"/>
    </xf>
    <xf numFmtId="0" fontId="0" fillId="3" borderId="0" xfId="0" applyFill="1" applyBorder="1" applyAlignment="1" applyProtection="1">
      <alignment/>
      <protection locked="0"/>
    </xf>
    <xf numFmtId="0" fontId="0" fillId="3" borderId="0" xfId="0" applyFill="1" applyBorder="1" applyAlignment="1">
      <alignment/>
    </xf>
    <xf numFmtId="0" fontId="0" fillId="3" borderId="0" xfId="0" applyFont="1" applyFill="1" applyAlignment="1">
      <alignment/>
    </xf>
    <xf numFmtId="0" fontId="15" fillId="5" borderId="2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>
      <alignment horizontal="center"/>
    </xf>
    <xf numFmtId="0" fontId="0" fillId="0" borderId="0" xfId="0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6" fillId="3" borderId="0" xfId="0" applyFont="1" applyFill="1" applyAlignment="1">
      <alignment/>
    </xf>
    <xf numFmtId="0" fontId="0" fillId="4" borderId="0" xfId="0" applyFill="1" applyAlignment="1">
      <alignment/>
    </xf>
    <xf numFmtId="15" fontId="4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3" borderId="2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 applyProtection="1">
      <alignment/>
      <protection hidden="1"/>
    </xf>
    <xf numFmtId="0" fontId="1" fillId="3" borderId="2" xfId="0" applyFont="1" applyFill="1" applyBorder="1" applyAlignment="1" applyProtection="1">
      <alignment/>
      <protection locked="0"/>
    </xf>
    <xf numFmtId="170" fontId="10" fillId="3" borderId="0" xfId="0" applyNumberFormat="1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/>
    </xf>
    <xf numFmtId="0" fontId="4" fillId="6" borderId="7" xfId="0" applyFont="1" applyFill="1" applyBorder="1" applyAlignment="1" applyProtection="1">
      <alignment horizontal="center" vertical="center"/>
      <protection/>
    </xf>
    <xf numFmtId="0" fontId="7" fillId="4" borderId="0" xfId="0" applyFont="1" applyFill="1" applyAlignment="1" applyProtection="1">
      <alignment horizontal="right"/>
      <protection hidden="1"/>
    </xf>
    <xf numFmtId="0" fontId="0" fillId="3" borderId="0" xfId="0" applyFill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8" fillId="4" borderId="0" xfId="0" applyFont="1" applyFill="1" applyAlignment="1" applyProtection="1">
      <alignment/>
      <protection hidden="1"/>
    </xf>
    <xf numFmtId="0" fontId="12" fillId="4" borderId="0" xfId="0" applyFont="1" applyFill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0" fillId="3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>
      <alignment wrapText="1"/>
    </xf>
    <xf numFmtId="0" fontId="5" fillId="4" borderId="0" xfId="0" applyFont="1" applyFill="1" applyAlignment="1">
      <alignment horizontal="center"/>
    </xf>
    <xf numFmtId="0" fontId="0" fillId="0" borderId="0" xfId="0" applyAlignment="1">
      <alignment/>
    </xf>
    <xf numFmtId="0" fontId="0" fillId="7" borderId="2" xfId="0" applyFont="1" applyFill="1" applyBorder="1" applyAlignment="1" applyProtection="1">
      <alignment horizontal="center" wrapText="1"/>
      <protection hidden="1"/>
    </xf>
    <xf numFmtId="0" fontId="1" fillId="7" borderId="9" xfId="0" applyFont="1" applyFill="1" applyBorder="1" applyAlignment="1" applyProtection="1">
      <alignment horizontal="center" wrapText="1"/>
      <protection hidden="1"/>
    </xf>
    <xf numFmtId="0" fontId="0" fillId="3" borderId="10" xfId="0" applyFont="1" applyFill="1" applyBorder="1" applyAlignment="1" applyProtection="1">
      <alignment horizontal="center" vertical="center"/>
      <protection hidden="1"/>
    </xf>
    <xf numFmtId="0" fontId="0" fillId="3" borderId="11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1" fillId="3" borderId="13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vertical="top" wrapText="1"/>
      <protection/>
    </xf>
    <xf numFmtId="0" fontId="0" fillId="0" borderId="0" xfId="0" applyFont="1" applyAlignment="1">
      <alignment wrapText="1"/>
    </xf>
    <xf numFmtId="0" fontId="0" fillId="7" borderId="2" xfId="0" applyFill="1" applyBorder="1" applyAlignment="1" applyProtection="1">
      <alignment horizontal="center" wrapText="1"/>
      <protection locked="0"/>
    </xf>
    <xf numFmtId="0" fontId="0" fillId="7" borderId="10" xfId="0" applyFont="1" applyFill="1" applyBorder="1" applyAlignment="1" applyProtection="1">
      <alignment horizontal="center" vertical="center"/>
      <protection hidden="1"/>
    </xf>
    <xf numFmtId="0" fontId="0" fillId="7" borderId="11" xfId="0" applyFont="1" applyFill="1" applyBorder="1" applyAlignment="1" applyProtection="1">
      <alignment horizontal="center" vertical="center"/>
      <protection hidden="1"/>
    </xf>
    <xf numFmtId="0" fontId="1" fillId="7" borderId="12" xfId="0" applyFont="1" applyFill="1" applyBorder="1" applyAlignment="1" applyProtection="1">
      <alignment horizontal="center" vertical="center"/>
      <protection hidden="1"/>
    </xf>
    <xf numFmtId="0" fontId="1" fillId="7" borderId="13" xfId="0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wrapText="1"/>
      <protection locked="0"/>
    </xf>
    <xf numFmtId="0" fontId="0" fillId="3" borderId="11" xfId="0" applyFill="1" applyBorder="1" applyAlignment="1" applyProtection="1">
      <alignment horizontal="center" wrapText="1"/>
      <protection locked="0"/>
    </xf>
    <xf numFmtId="0" fontId="0" fillId="7" borderId="10" xfId="0" applyFill="1" applyBorder="1" applyAlignment="1" applyProtection="1">
      <alignment horizontal="center" wrapText="1"/>
      <protection locked="0"/>
    </xf>
    <xf numFmtId="0" fontId="0" fillId="7" borderId="11" xfId="0" applyFill="1" applyBorder="1" applyAlignment="1" applyProtection="1">
      <alignment horizontal="center" wrapText="1"/>
      <protection locked="0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0" fillId="4" borderId="11" xfId="0" applyFont="1" applyFill="1" applyBorder="1" applyAlignment="1" applyProtection="1">
      <alignment horizontal="center" vertical="center"/>
      <protection hidden="1"/>
    </xf>
    <xf numFmtId="0" fontId="1" fillId="4" borderId="12" xfId="0" applyFont="1" applyFill="1" applyBorder="1" applyAlignment="1" applyProtection="1">
      <alignment horizontal="center" vertical="center"/>
      <protection hidden="1"/>
    </xf>
    <xf numFmtId="0" fontId="1" fillId="4" borderId="13" xfId="0" applyFont="1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wrapText="1"/>
      <protection locked="0"/>
    </xf>
    <xf numFmtId="0" fontId="0" fillId="4" borderId="11" xfId="0" applyFill="1" applyBorder="1" applyAlignment="1" applyProtection="1">
      <alignment horizontal="center" wrapText="1"/>
      <protection locked="0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1" fillId="4" borderId="9" xfId="0" applyFont="1" applyFill="1" applyBorder="1" applyAlignment="1" applyProtection="1">
      <alignment horizontal="center" vertical="center"/>
      <protection hidden="1"/>
    </xf>
    <xf numFmtId="0" fontId="0" fillId="3" borderId="2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wrapText="1"/>
      <protection locked="0"/>
    </xf>
    <xf numFmtId="0" fontId="0" fillId="8" borderId="2" xfId="0" applyFont="1" applyFill="1" applyBorder="1" applyAlignment="1" applyProtection="1">
      <alignment horizontal="center" vertical="center"/>
      <protection hidden="1"/>
    </xf>
    <xf numFmtId="0" fontId="1" fillId="8" borderId="9" xfId="0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8" borderId="2" xfId="0" applyFont="1" applyFill="1" applyBorder="1" applyAlignment="1" applyProtection="1">
      <alignment horizontal="center" wrapText="1"/>
      <protection locked="0"/>
    </xf>
    <xf numFmtId="0" fontId="0" fillId="9" borderId="1" xfId="0" applyFont="1" applyFill="1" applyBorder="1" applyAlignment="1" applyProtection="1">
      <alignment horizontal="center" vertical="center"/>
      <protection hidden="1"/>
    </xf>
    <xf numFmtId="0" fontId="0" fillId="9" borderId="2" xfId="0" applyFont="1" applyFill="1" applyBorder="1" applyAlignment="1" applyProtection="1">
      <alignment horizontal="center" vertical="center"/>
      <protection hidden="1"/>
    </xf>
    <xf numFmtId="0" fontId="0" fillId="3" borderId="1" xfId="0" applyFont="1" applyFill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1" fillId="9" borderId="9" xfId="0" applyFont="1" applyFill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9" borderId="2" xfId="0" applyFont="1" applyFill="1" applyBorder="1" applyAlignment="1" applyProtection="1">
      <alignment horizontal="center" textRotation="90" wrapText="1"/>
      <protection locked="0"/>
    </xf>
    <xf numFmtId="0" fontId="4" fillId="3" borderId="2" xfId="0" applyFont="1" applyFill="1" applyBorder="1" applyAlignment="1" applyProtection="1">
      <alignment horizontal="center" wrapText="1"/>
      <protection locked="0"/>
    </xf>
    <xf numFmtId="0" fontId="0" fillId="9" borderId="2" xfId="0" applyFont="1" applyFill="1" applyBorder="1" applyAlignment="1" applyProtection="1">
      <alignment horizontal="center" wrapText="1"/>
      <protection locked="0"/>
    </xf>
    <xf numFmtId="0" fontId="0" fillId="3" borderId="2" xfId="0" applyFont="1" applyFill="1" applyBorder="1" applyAlignment="1" applyProtection="1">
      <alignment horizontal="center" wrapText="1"/>
      <protection locked="0"/>
    </xf>
    <xf numFmtId="0" fontId="1" fillId="3" borderId="0" xfId="0" applyFont="1" applyFill="1" applyAlignment="1">
      <alignment/>
    </xf>
    <xf numFmtId="0" fontId="14" fillId="3" borderId="10" xfId="0" applyFont="1" applyFill="1" applyBorder="1" applyAlignment="1" applyProtection="1">
      <alignment vertical="center"/>
      <protection locked="0"/>
    </xf>
    <xf numFmtId="0" fontId="14" fillId="3" borderId="14" xfId="0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4" fillId="7" borderId="15" xfId="0" applyFont="1" applyFill="1" applyBorder="1" applyAlignment="1" applyProtection="1">
      <alignment horizontal="center" vertical="center"/>
      <protection/>
    </xf>
    <xf numFmtId="0" fontId="4" fillId="7" borderId="16" xfId="0" applyFont="1" applyFill="1" applyBorder="1" applyAlignment="1" applyProtection="1">
      <alignment horizontal="center" vertical="center"/>
      <protection/>
    </xf>
    <xf numFmtId="0" fontId="8" fillId="10" borderId="17" xfId="0" applyFont="1" applyFill="1" applyBorder="1" applyAlignment="1" applyProtection="1">
      <alignment horizontal="center" vertical="center"/>
      <protection locked="0"/>
    </xf>
    <xf numFmtId="0" fontId="8" fillId="7" borderId="17" xfId="0" applyFont="1" applyFill="1" applyBorder="1" applyAlignment="1" applyProtection="1">
      <alignment horizontal="center" vertical="center"/>
      <protection hidden="1"/>
    </xf>
    <xf numFmtId="0" fontId="3" fillId="11" borderId="15" xfId="0" applyFont="1" applyFill="1" applyBorder="1" applyAlignment="1" applyProtection="1">
      <alignment horizontal="center" vertical="center"/>
      <protection/>
    </xf>
    <xf numFmtId="0" fontId="3" fillId="11" borderId="16" xfId="0" applyFont="1" applyFill="1" applyBorder="1" applyAlignment="1" applyProtection="1">
      <alignment horizontal="center" vertical="center"/>
      <protection/>
    </xf>
    <xf numFmtId="0" fontId="3" fillId="12" borderId="15" xfId="0" applyFont="1" applyFill="1" applyBorder="1" applyAlignment="1" applyProtection="1">
      <alignment horizontal="center" vertical="center"/>
      <protection/>
    </xf>
    <xf numFmtId="0" fontId="3" fillId="12" borderId="16" xfId="0" applyFont="1" applyFill="1" applyBorder="1" applyAlignment="1" applyProtection="1">
      <alignment horizontal="center" vertical="center"/>
      <protection/>
    </xf>
    <xf numFmtId="0" fontId="3" fillId="12" borderId="18" xfId="0" applyFont="1" applyFill="1" applyBorder="1" applyAlignment="1" applyProtection="1">
      <alignment horizontal="center" vertical="center"/>
      <protection/>
    </xf>
    <xf numFmtId="0" fontId="8" fillId="5" borderId="17" xfId="0" applyFont="1" applyFill="1" applyBorder="1" applyAlignment="1" applyProtection="1">
      <alignment horizontal="center" vertical="center"/>
      <protection hidden="1"/>
    </xf>
    <xf numFmtId="0" fontId="14" fillId="3" borderId="10" xfId="0" applyFont="1" applyFill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" fillId="3" borderId="8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1" fillId="3" borderId="0" xfId="0" applyFont="1" applyFill="1" applyAlignment="1">
      <alignment horizontal="center"/>
    </xf>
    <xf numFmtId="0" fontId="4" fillId="10" borderId="15" xfId="0" applyFont="1" applyFill="1" applyBorder="1" applyAlignment="1" applyProtection="1">
      <alignment horizontal="center" vertical="center" wrapText="1"/>
      <protection/>
    </xf>
    <xf numFmtId="0" fontId="4" fillId="10" borderId="16" xfId="0" applyFont="1" applyFill="1" applyBorder="1" applyAlignment="1" applyProtection="1">
      <alignment horizontal="center" vertical="center"/>
      <protection/>
    </xf>
    <xf numFmtId="0" fontId="4" fillId="5" borderId="15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4" fillId="5" borderId="18" xfId="0" applyFont="1" applyFill="1" applyBorder="1" applyAlignment="1" applyProtection="1">
      <alignment horizontal="center" vertical="center"/>
      <protection/>
    </xf>
    <xf numFmtId="0" fontId="4" fillId="10" borderId="15" xfId="0" applyFont="1" applyFill="1" applyBorder="1" applyAlignment="1" applyProtection="1">
      <alignment horizontal="center" vertical="center"/>
      <protection/>
    </xf>
  </cellXfs>
  <cellStyles count="10">
    <cellStyle name="Normal" xfId="0"/>
    <cellStyle name="Comma" xfId="15"/>
    <cellStyle name="Comma [0]" xfId="16"/>
    <cellStyle name="Normal_Int. Data Table" xfId="17"/>
    <cellStyle name="Percent" xfId="18"/>
    <cellStyle name="Standard_Anpassen der Amortisation" xfId="19"/>
    <cellStyle name="Currency" xfId="20"/>
    <cellStyle name="Currency [0]" xfId="21"/>
    <cellStyle name="Währung [0]_Compiling Utility Macros" xfId="22"/>
    <cellStyle name="Währung_Compiling Utility Macros" xfId="23"/>
  </cellStyles>
  <dxfs count="3">
    <dxf>
      <fill>
        <patternFill>
          <bgColor rgb="FFCC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30"/>
  <sheetViews>
    <sheetView tabSelected="1" workbookViewId="0" topLeftCell="A1">
      <selection activeCell="F10" sqref="F10"/>
    </sheetView>
  </sheetViews>
  <sheetFormatPr defaultColWidth="9.140625" defaultRowHeight="12.75"/>
  <cols>
    <col min="1" max="4" width="9.140625" style="10" customWidth="1"/>
    <col min="5" max="5" width="1.1484375" style="10" customWidth="1"/>
    <col min="6" max="6" width="4.7109375" style="10" customWidth="1"/>
    <col min="7" max="7" width="2.7109375" style="10" customWidth="1"/>
    <col min="8" max="8" width="4.7109375" style="10" customWidth="1"/>
    <col min="9" max="9" width="9.140625" style="10" customWidth="1"/>
    <col min="10" max="10" width="10.140625" style="10" bestFit="1" customWidth="1"/>
    <col min="11" max="16384" width="9.140625" style="10" customWidth="1"/>
  </cols>
  <sheetData>
    <row r="3" spans="2:12" ht="15.75">
      <c r="B3" s="45" t="s">
        <v>30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5" spans="2:12" ht="12.75">
      <c r="B5" s="48" t="s">
        <v>61</v>
      </c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2:12" ht="12.7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2:12" ht="12.75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9" spans="6:13" ht="12.75">
      <c r="F9" s="11" t="s">
        <v>31</v>
      </c>
      <c r="G9" s="11"/>
      <c r="H9" s="11" t="s">
        <v>32</v>
      </c>
      <c r="J9" s="12"/>
      <c r="K9" s="12"/>
      <c r="L9" s="12"/>
      <c r="M9" s="12"/>
    </row>
    <row r="10" spans="2:13" ht="12.75">
      <c r="B10" s="47" t="s">
        <v>33</v>
      </c>
      <c r="C10" s="47"/>
      <c r="D10" s="47"/>
      <c r="E10" s="13"/>
      <c r="F10" s="30">
        <f>DAY(L10)</f>
        <v>12</v>
      </c>
      <c r="G10" s="10" t="s">
        <v>24</v>
      </c>
      <c r="H10" s="30">
        <f>MONTH(L10)</f>
        <v>4</v>
      </c>
      <c r="J10" s="14">
        <f>DATE(Anno,H10,F10)+1</f>
        <v>39916</v>
      </c>
      <c r="K10" s="12"/>
      <c r="L10" s="32">
        <f>DOLLAR((DAY(MINUTE(Anno/38)/2+55)&amp;"/4/"&amp;Anno)/7,)*7-6</f>
        <v>39915</v>
      </c>
      <c r="M10" s="12"/>
    </row>
    <row r="11" spans="10:13" ht="5.25" customHeight="1">
      <c r="J11" s="14"/>
      <c r="K11" s="12"/>
      <c r="L11" s="12"/>
      <c r="M11" s="12"/>
    </row>
    <row r="12" spans="2:13" ht="12.75">
      <c r="B12" s="47" t="s">
        <v>34</v>
      </c>
      <c r="C12" s="47"/>
      <c r="D12" s="47"/>
      <c r="E12" s="13"/>
      <c r="F12" s="31">
        <v>31</v>
      </c>
      <c r="G12" s="10" t="s">
        <v>24</v>
      </c>
      <c r="H12" s="31">
        <v>12</v>
      </c>
      <c r="J12" s="14">
        <f>DATE(Anno,H12,F12)</f>
        <v>40178</v>
      </c>
      <c r="K12" s="12"/>
      <c r="L12" s="12"/>
      <c r="M12" s="12"/>
    </row>
    <row r="13" spans="10:13" ht="12.75">
      <c r="J13" s="12"/>
      <c r="K13" s="12"/>
      <c r="L13" s="12"/>
      <c r="M13" s="12"/>
    </row>
    <row r="20" spans="2:13" ht="12.75" customHeight="1">
      <c r="B20" s="43" t="s">
        <v>59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15"/>
    </row>
    <row r="21" spans="2:13" ht="12.75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15"/>
    </row>
    <row r="22" spans="2:13" ht="12.75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15"/>
    </row>
    <row r="23" spans="2:13" ht="12.7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15"/>
    </row>
    <row r="24" spans="2:12" ht="12.75" customHeight="1">
      <c r="B24" s="43" t="s">
        <v>60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2:12" ht="12.75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2:12" ht="12.75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2:12" ht="12.7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30" spans="2:12" ht="12.75">
      <c r="B30" s="42" t="s">
        <v>29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</row>
  </sheetData>
  <sheetProtection password="B5BC" sheet="1" objects="1" scenarios="1"/>
  <mergeCells count="7">
    <mergeCell ref="B30:L30"/>
    <mergeCell ref="B24:L27"/>
    <mergeCell ref="B3:L3"/>
    <mergeCell ref="B10:D10"/>
    <mergeCell ref="B12:D12"/>
    <mergeCell ref="B20:L23"/>
    <mergeCell ref="B5:L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9"/>
  <sheetViews>
    <sheetView zoomScale="85" zoomScaleNormal="85" workbookViewId="0" topLeftCell="A1">
      <selection activeCell="AI21" sqref="AI21"/>
    </sheetView>
  </sheetViews>
  <sheetFormatPr defaultColWidth="9.140625" defaultRowHeight="12.75"/>
  <cols>
    <col min="1" max="1" width="1.7109375" style="2" customWidth="1"/>
    <col min="2" max="2" width="12.7109375" style="2" customWidth="1"/>
    <col min="3" max="33" width="4.00390625" style="2" customWidth="1"/>
    <col min="34" max="34" width="2.8515625" style="2" customWidth="1"/>
    <col min="35" max="35" width="8.28125" style="2" customWidth="1"/>
    <col min="36" max="38" width="7.7109375" style="2" customWidth="1"/>
    <col min="39" max="40" width="8.28125" style="2" customWidth="1"/>
    <col min="41" max="16384" width="9.140625" style="2" customWidth="1"/>
  </cols>
  <sheetData>
    <row r="1" spans="2:34" ht="15.75" customHeight="1">
      <c r="B1" s="1" t="s">
        <v>0</v>
      </c>
      <c r="D1" s="113" t="s">
        <v>1</v>
      </c>
      <c r="E1" s="114"/>
      <c r="F1" s="114"/>
      <c r="G1" s="114"/>
      <c r="H1" s="114"/>
      <c r="I1" s="114"/>
      <c r="K1" s="115" t="s">
        <v>2</v>
      </c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"/>
    </row>
    <row r="2" spans="2:34" ht="24.75" customHeight="1">
      <c r="B2" s="19">
        <v>2009</v>
      </c>
      <c r="D2" s="110">
        <v>1234</v>
      </c>
      <c r="E2" s="111"/>
      <c r="F2" s="111"/>
      <c r="G2" s="111"/>
      <c r="H2" s="111"/>
      <c r="I2" s="112"/>
      <c r="K2" s="97" t="s">
        <v>35</v>
      </c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9"/>
    </row>
    <row r="3" ht="6" customHeight="1"/>
    <row r="4" spans="15:30" ht="19.5" customHeight="1">
      <c r="O4" s="104" t="s">
        <v>19</v>
      </c>
      <c r="P4" s="105"/>
      <c r="Q4" s="105"/>
      <c r="R4" s="105"/>
      <c r="S4" s="105"/>
      <c r="T4" s="105"/>
      <c r="U4" s="105"/>
      <c r="V4" s="105"/>
      <c r="W4" s="106" t="s">
        <v>18</v>
      </c>
      <c r="X4" s="107"/>
      <c r="Y4" s="107"/>
      <c r="Z4" s="107"/>
      <c r="AA4" s="107"/>
      <c r="AB4" s="107"/>
      <c r="AC4" s="107"/>
      <c r="AD4" s="108"/>
    </row>
    <row r="5" spans="7:30" ht="19.5" customHeight="1">
      <c r="G5" s="6"/>
      <c r="H5" s="6"/>
      <c r="I5" s="6"/>
      <c r="J5" s="6"/>
      <c r="O5" s="121" t="s">
        <v>15</v>
      </c>
      <c r="P5" s="117"/>
      <c r="Q5" s="117"/>
      <c r="R5" s="117"/>
      <c r="S5" s="100" t="s">
        <v>17</v>
      </c>
      <c r="T5" s="101"/>
      <c r="U5" s="101"/>
      <c r="V5" s="101"/>
      <c r="W5" s="116" t="s">
        <v>20</v>
      </c>
      <c r="X5" s="117"/>
      <c r="Y5" s="117"/>
      <c r="Z5" s="117"/>
      <c r="AA5" s="118" t="s">
        <v>16</v>
      </c>
      <c r="AB5" s="119"/>
      <c r="AC5" s="119"/>
      <c r="AD5" s="120"/>
    </row>
    <row r="6" spans="2:30" ht="19.5" customHeight="1">
      <c r="B6" s="18"/>
      <c r="C6" s="18"/>
      <c r="D6" s="18"/>
      <c r="E6" s="18"/>
      <c r="F6" s="18"/>
      <c r="G6" s="6"/>
      <c r="H6" s="6"/>
      <c r="I6" s="9"/>
      <c r="J6" s="9"/>
      <c r="K6" s="8"/>
      <c r="L6" s="8"/>
      <c r="M6" s="8"/>
      <c r="N6" s="8"/>
      <c r="O6" s="102">
        <v>0</v>
      </c>
      <c r="P6" s="102"/>
      <c r="Q6" s="102"/>
      <c r="R6" s="102"/>
      <c r="S6" s="103">
        <f>O6-G35</f>
        <v>0</v>
      </c>
      <c r="T6" s="103"/>
      <c r="U6" s="103"/>
      <c r="V6" s="103"/>
      <c r="W6" s="102">
        <v>0</v>
      </c>
      <c r="X6" s="102"/>
      <c r="Y6" s="102"/>
      <c r="Z6" s="102"/>
      <c r="AA6" s="109">
        <f>W6-I35</f>
        <v>0</v>
      </c>
      <c r="AB6" s="109"/>
      <c r="AC6" s="109"/>
      <c r="AD6" s="109"/>
    </row>
    <row r="7" ht="6" customHeight="1"/>
    <row r="8" spans="3:42" ht="18" customHeight="1">
      <c r="C8" s="29">
        <v>1</v>
      </c>
      <c r="D8" s="29">
        <v>2</v>
      </c>
      <c r="E8" s="29">
        <v>3</v>
      </c>
      <c r="F8" s="29">
        <v>4</v>
      </c>
      <c r="G8" s="34">
        <v>5</v>
      </c>
      <c r="H8" s="35">
        <v>6</v>
      </c>
      <c r="I8" s="29">
        <v>7</v>
      </c>
      <c r="J8" s="29">
        <v>8</v>
      </c>
      <c r="K8" s="29">
        <v>9</v>
      </c>
      <c r="L8" s="34">
        <v>10</v>
      </c>
      <c r="M8" s="35">
        <v>11</v>
      </c>
      <c r="N8" s="29">
        <v>12</v>
      </c>
      <c r="O8" s="29">
        <v>13</v>
      </c>
      <c r="P8" s="29">
        <v>14</v>
      </c>
      <c r="Q8" s="34">
        <v>15</v>
      </c>
      <c r="R8" s="35">
        <v>16</v>
      </c>
      <c r="S8" s="29">
        <v>17</v>
      </c>
      <c r="T8" s="29">
        <v>18</v>
      </c>
      <c r="U8" s="29">
        <v>19</v>
      </c>
      <c r="V8" s="34">
        <v>20</v>
      </c>
      <c r="W8" s="35">
        <v>21</v>
      </c>
      <c r="X8" s="29">
        <v>22</v>
      </c>
      <c r="Y8" s="29">
        <v>23</v>
      </c>
      <c r="Z8" s="29">
        <v>24</v>
      </c>
      <c r="AA8" s="34">
        <v>25</v>
      </c>
      <c r="AB8" s="35">
        <v>26</v>
      </c>
      <c r="AC8" s="29">
        <v>27</v>
      </c>
      <c r="AD8" s="29">
        <v>28</v>
      </c>
      <c r="AE8" s="29">
        <v>29</v>
      </c>
      <c r="AF8" s="34">
        <v>30</v>
      </c>
      <c r="AG8" s="35">
        <v>31</v>
      </c>
      <c r="AH8" s="12" t="s">
        <v>25</v>
      </c>
      <c r="AI8" s="96" t="s">
        <v>26</v>
      </c>
      <c r="AJ8" s="96"/>
      <c r="AK8" s="96"/>
      <c r="AL8" s="96"/>
      <c r="AM8" s="96"/>
      <c r="AN8" s="96"/>
      <c r="AO8" s="96"/>
      <c r="AP8" s="96"/>
    </row>
    <row r="9" spans="1:39" ht="18" customHeight="1">
      <c r="A9" s="7">
        <v>1</v>
      </c>
      <c r="B9" s="22" t="s">
        <v>3</v>
      </c>
      <c r="C9" s="3"/>
      <c r="D9" s="3"/>
      <c r="E9" s="3"/>
      <c r="F9" s="3"/>
      <c r="G9" s="36"/>
      <c r="H9" s="37"/>
      <c r="I9" s="3"/>
      <c r="J9" s="3"/>
      <c r="K9" s="3"/>
      <c r="L9" s="36"/>
      <c r="M9" s="37"/>
      <c r="N9" s="3"/>
      <c r="O9" s="3"/>
      <c r="P9" s="3"/>
      <c r="Q9" s="36"/>
      <c r="R9" s="37"/>
      <c r="S9" s="3"/>
      <c r="T9" s="3"/>
      <c r="U9" s="3"/>
      <c r="V9" s="36"/>
      <c r="W9" s="37"/>
      <c r="X9" s="3"/>
      <c r="Y9" s="3"/>
      <c r="Z9" s="3"/>
      <c r="AA9" s="36"/>
      <c r="AB9" s="37"/>
      <c r="AC9" s="3"/>
      <c r="AD9" s="3"/>
      <c r="AE9" s="3"/>
      <c r="AF9" s="36"/>
      <c r="AG9" s="37"/>
      <c r="AH9" s="12" t="s">
        <v>21</v>
      </c>
      <c r="AI9" s="59" t="s">
        <v>36</v>
      </c>
      <c r="AJ9" s="60"/>
      <c r="AK9" s="60"/>
      <c r="AL9" s="60"/>
      <c r="AM9" s="60"/>
    </row>
    <row r="10" spans="1:39" ht="18" customHeight="1">
      <c r="A10" s="7">
        <v>2</v>
      </c>
      <c r="B10" s="23" t="s">
        <v>4</v>
      </c>
      <c r="C10" s="3"/>
      <c r="D10" s="3"/>
      <c r="E10" s="3"/>
      <c r="F10" s="3"/>
      <c r="G10" s="36"/>
      <c r="H10" s="37"/>
      <c r="I10" s="3"/>
      <c r="J10" s="3"/>
      <c r="K10" s="3"/>
      <c r="L10" s="36"/>
      <c r="M10" s="37"/>
      <c r="N10" s="3"/>
      <c r="O10" s="3"/>
      <c r="P10" s="3"/>
      <c r="Q10" s="36"/>
      <c r="R10" s="37"/>
      <c r="S10" s="3"/>
      <c r="T10" s="3"/>
      <c r="U10" s="3"/>
      <c r="V10" s="36"/>
      <c r="W10" s="37"/>
      <c r="X10" s="3"/>
      <c r="Y10" s="3"/>
      <c r="Z10" s="3"/>
      <c r="AA10" s="36"/>
      <c r="AB10" s="37"/>
      <c r="AC10" s="3"/>
      <c r="AD10" s="3"/>
      <c r="AE10" s="3"/>
      <c r="AF10" s="40"/>
      <c r="AG10" s="41"/>
      <c r="AH10" s="12" t="s">
        <v>22</v>
      </c>
      <c r="AI10" s="60"/>
      <c r="AJ10" s="60"/>
      <c r="AK10" s="60"/>
      <c r="AL10" s="60"/>
      <c r="AM10" s="60"/>
    </row>
    <row r="11" spans="1:39" ht="18" customHeight="1">
      <c r="A11" s="7">
        <v>3</v>
      </c>
      <c r="B11" s="23" t="s">
        <v>5</v>
      </c>
      <c r="C11" s="3"/>
      <c r="D11" s="3"/>
      <c r="E11" s="3"/>
      <c r="F11" s="3"/>
      <c r="G11" s="36"/>
      <c r="H11" s="37"/>
      <c r="I11" s="3"/>
      <c r="J11" s="3"/>
      <c r="K11" s="3"/>
      <c r="L11" s="36"/>
      <c r="M11" s="37"/>
      <c r="N11" s="3"/>
      <c r="O11" s="3"/>
      <c r="P11" s="3"/>
      <c r="Q11" s="36"/>
      <c r="R11" s="37"/>
      <c r="S11" s="3"/>
      <c r="T11" s="3"/>
      <c r="U11" s="3"/>
      <c r="V11" s="36"/>
      <c r="W11" s="37"/>
      <c r="X11" s="3"/>
      <c r="Y11" s="3"/>
      <c r="Z11" s="3"/>
      <c r="AA11" s="36"/>
      <c r="AB11" s="37"/>
      <c r="AC11" s="3"/>
      <c r="AD11" s="3"/>
      <c r="AE11" s="3"/>
      <c r="AF11" s="36"/>
      <c r="AG11" s="37"/>
      <c r="AH11" s="12" t="s">
        <v>37</v>
      </c>
      <c r="AI11" s="60"/>
      <c r="AJ11" s="60"/>
      <c r="AK11" s="60"/>
      <c r="AL11" s="60"/>
      <c r="AM11" s="60"/>
    </row>
    <row r="12" spans="1:39" ht="18" customHeight="1">
      <c r="A12" s="7">
        <v>4</v>
      </c>
      <c r="B12" s="23" t="s">
        <v>6</v>
      </c>
      <c r="C12" s="3"/>
      <c r="D12" s="3"/>
      <c r="E12" s="3"/>
      <c r="F12" s="3"/>
      <c r="G12" s="36"/>
      <c r="H12" s="37"/>
      <c r="I12" s="3"/>
      <c r="J12" s="3"/>
      <c r="K12" s="3"/>
      <c r="L12" s="36"/>
      <c r="M12" s="37"/>
      <c r="N12" s="3"/>
      <c r="O12" s="3"/>
      <c r="P12" s="3"/>
      <c r="Q12" s="36"/>
      <c r="R12" s="37"/>
      <c r="S12" s="3"/>
      <c r="T12" s="3"/>
      <c r="U12" s="3"/>
      <c r="V12" s="36"/>
      <c r="W12" s="37"/>
      <c r="X12" s="3"/>
      <c r="Y12" s="3"/>
      <c r="Z12" s="3"/>
      <c r="AA12" s="36"/>
      <c r="AB12" s="37"/>
      <c r="AC12" s="3"/>
      <c r="AD12" s="3"/>
      <c r="AE12" s="3"/>
      <c r="AF12" s="36"/>
      <c r="AG12" s="41"/>
      <c r="AH12" s="12" t="s">
        <v>38</v>
      </c>
      <c r="AI12" s="60"/>
      <c r="AJ12" s="60"/>
      <c r="AK12" s="60"/>
      <c r="AL12" s="60"/>
      <c r="AM12" s="60"/>
    </row>
    <row r="13" spans="1:39" ht="18" customHeight="1">
      <c r="A13" s="7">
        <v>5</v>
      </c>
      <c r="B13" s="23" t="s">
        <v>7</v>
      </c>
      <c r="C13" s="3"/>
      <c r="D13" s="3"/>
      <c r="E13" s="3"/>
      <c r="F13" s="3"/>
      <c r="G13" s="36"/>
      <c r="H13" s="37"/>
      <c r="I13" s="3"/>
      <c r="J13" s="3"/>
      <c r="K13" s="3"/>
      <c r="L13" s="36"/>
      <c r="M13" s="37"/>
      <c r="N13" s="3"/>
      <c r="O13" s="3"/>
      <c r="P13" s="3"/>
      <c r="Q13" s="36"/>
      <c r="R13" s="37"/>
      <c r="S13" s="3"/>
      <c r="T13" s="3"/>
      <c r="U13" s="3"/>
      <c r="V13" s="36"/>
      <c r="W13" s="37"/>
      <c r="X13" s="3"/>
      <c r="Y13" s="3"/>
      <c r="Z13" s="3"/>
      <c r="AA13" s="36"/>
      <c r="AB13" s="37"/>
      <c r="AC13" s="3"/>
      <c r="AD13" s="3"/>
      <c r="AE13" s="3"/>
      <c r="AF13" s="36"/>
      <c r="AG13" s="37"/>
      <c r="AH13" s="12" t="s">
        <v>23</v>
      </c>
      <c r="AI13" s="60"/>
      <c r="AJ13" s="60"/>
      <c r="AK13" s="60"/>
      <c r="AL13" s="60"/>
      <c r="AM13" s="60"/>
    </row>
    <row r="14" spans="1:39" ht="18" customHeight="1">
      <c r="A14" s="7">
        <v>6</v>
      </c>
      <c r="B14" s="23" t="s">
        <v>8</v>
      </c>
      <c r="C14" s="3"/>
      <c r="D14" s="3"/>
      <c r="E14" s="3"/>
      <c r="F14" s="3"/>
      <c r="G14" s="36"/>
      <c r="H14" s="37"/>
      <c r="I14" s="3"/>
      <c r="J14" s="3"/>
      <c r="K14" s="3"/>
      <c r="L14" s="36"/>
      <c r="M14" s="37"/>
      <c r="N14" s="3"/>
      <c r="O14" s="3"/>
      <c r="P14" s="3"/>
      <c r="Q14" s="36"/>
      <c r="R14" s="37"/>
      <c r="S14" s="3"/>
      <c r="T14" s="3"/>
      <c r="U14" s="3"/>
      <c r="V14" s="36"/>
      <c r="W14" s="37"/>
      <c r="X14" s="3"/>
      <c r="Y14" s="3"/>
      <c r="Z14" s="3"/>
      <c r="AA14" s="36"/>
      <c r="AB14" s="37"/>
      <c r="AC14" s="3"/>
      <c r="AD14" s="3"/>
      <c r="AE14" s="3"/>
      <c r="AF14" s="36"/>
      <c r="AG14" s="41"/>
      <c r="AH14" s="12" t="s">
        <v>39</v>
      </c>
      <c r="AI14" s="60"/>
      <c r="AJ14" s="60"/>
      <c r="AK14" s="60"/>
      <c r="AL14" s="60"/>
      <c r="AM14" s="60"/>
    </row>
    <row r="15" spans="1:39" ht="18" customHeight="1">
      <c r="A15" s="7">
        <v>7</v>
      </c>
      <c r="B15" s="23" t="s">
        <v>9</v>
      </c>
      <c r="C15" s="3"/>
      <c r="D15" s="3"/>
      <c r="E15" s="3"/>
      <c r="F15" s="3"/>
      <c r="G15" s="36"/>
      <c r="H15" s="37"/>
      <c r="I15" s="3"/>
      <c r="J15" s="3"/>
      <c r="K15" s="3"/>
      <c r="L15" s="36"/>
      <c r="M15" s="37"/>
      <c r="N15" s="3"/>
      <c r="O15" s="3"/>
      <c r="P15" s="3"/>
      <c r="Q15" s="36"/>
      <c r="R15" s="37"/>
      <c r="S15" s="3"/>
      <c r="T15" s="3"/>
      <c r="U15" s="3"/>
      <c r="V15" s="36"/>
      <c r="W15" s="37"/>
      <c r="X15" s="3"/>
      <c r="Y15" s="3"/>
      <c r="Z15" s="3"/>
      <c r="AA15" s="36"/>
      <c r="AB15" s="37"/>
      <c r="AC15" s="3"/>
      <c r="AD15" s="3"/>
      <c r="AE15" s="3"/>
      <c r="AF15" s="36"/>
      <c r="AG15" s="37"/>
      <c r="AH15" s="12" t="s">
        <v>40</v>
      </c>
      <c r="AI15" s="60"/>
      <c r="AJ15" s="60"/>
      <c r="AK15" s="60"/>
      <c r="AL15" s="60"/>
      <c r="AM15" s="60"/>
    </row>
    <row r="16" spans="1:39" ht="18" customHeight="1">
      <c r="A16" s="7">
        <v>8</v>
      </c>
      <c r="B16" s="23" t="s">
        <v>10</v>
      </c>
      <c r="C16" s="3"/>
      <c r="D16" s="3"/>
      <c r="E16" s="3"/>
      <c r="F16" s="3"/>
      <c r="G16" s="36"/>
      <c r="H16" s="37"/>
      <c r="I16" s="3"/>
      <c r="J16" s="3"/>
      <c r="K16" s="3"/>
      <c r="L16" s="36"/>
      <c r="M16" s="37"/>
      <c r="N16" s="3"/>
      <c r="O16" s="3"/>
      <c r="P16" s="3"/>
      <c r="Q16" s="36"/>
      <c r="R16" s="37"/>
      <c r="S16" s="3"/>
      <c r="T16" s="3"/>
      <c r="U16" s="3"/>
      <c r="V16" s="36"/>
      <c r="W16" s="37"/>
      <c r="X16" s="3"/>
      <c r="Y16" s="3"/>
      <c r="Z16" s="3"/>
      <c r="AA16" s="36"/>
      <c r="AB16" s="37"/>
      <c r="AC16" s="3"/>
      <c r="AD16" s="3"/>
      <c r="AE16" s="3"/>
      <c r="AF16" s="36"/>
      <c r="AG16" s="37"/>
      <c r="AH16" s="12" t="s">
        <v>41</v>
      </c>
      <c r="AI16" s="60"/>
      <c r="AJ16" s="60"/>
      <c r="AK16" s="60"/>
      <c r="AL16" s="60"/>
      <c r="AM16" s="60"/>
    </row>
    <row r="17" spans="1:39" ht="18" customHeight="1">
      <c r="A17" s="7">
        <v>9</v>
      </c>
      <c r="B17" s="23" t="s">
        <v>11</v>
      </c>
      <c r="C17" s="3"/>
      <c r="D17" s="3"/>
      <c r="E17" s="3"/>
      <c r="F17" s="26"/>
      <c r="G17" s="36"/>
      <c r="H17" s="37"/>
      <c r="I17" s="3"/>
      <c r="J17" s="3"/>
      <c r="K17" s="3"/>
      <c r="L17" s="36"/>
      <c r="M17" s="37"/>
      <c r="N17" s="3"/>
      <c r="O17" s="3"/>
      <c r="P17" s="3"/>
      <c r="Q17" s="36"/>
      <c r="R17" s="37"/>
      <c r="S17" s="3"/>
      <c r="T17" s="3"/>
      <c r="U17" s="3"/>
      <c r="V17" s="36"/>
      <c r="W17" s="37"/>
      <c r="X17" s="3"/>
      <c r="Y17" s="3"/>
      <c r="Z17" s="3"/>
      <c r="AA17" s="36"/>
      <c r="AB17" s="37"/>
      <c r="AC17" s="3"/>
      <c r="AD17" s="3"/>
      <c r="AE17" s="3"/>
      <c r="AF17" s="36"/>
      <c r="AG17" s="41"/>
      <c r="AH17" s="12" t="s">
        <v>42</v>
      </c>
      <c r="AI17" s="60"/>
      <c r="AJ17" s="60"/>
      <c r="AK17" s="60"/>
      <c r="AL17" s="60"/>
      <c r="AM17" s="60"/>
    </row>
    <row r="18" spans="1:39" ht="18" customHeight="1">
      <c r="A18" s="7">
        <v>10</v>
      </c>
      <c r="B18" s="23" t="s">
        <v>12</v>
      </c>
      <c r="C18" s="3"/>
      <c r="D18" s="3"/>
      <c r="E18" s="3"/>
      <c r="F18" s="3"/>
      <c r="G18" s="36"/>
      <c r="H18" s="37"/>
      <c r="I18" s="3"/>
      <c r="J18" s="3"/>
      <c r="K18" s="3"/>
      <c r="L18" s="36"/>
      <c r="M18" s="37"/>
      <c r="N18" s="3"/>
      <c r="O18" s="3"/>
      <c r="P18" s="3"/>
      <c r="Q18" s="36"/>
      <c r="R18" s="37"/>
      <c r="S18" s="3"/>
      <c r="T18" s="3"/>
      <c r="U18" s="3"/>
      <c r="V18" s="36"/>
      <c r="W18" s="37"/>
      <c r="X18" s="3"/>
      <c r="Y18" s="3"/>
      <c r="Z18" s="3"/>
      <c r="AA18" s="36"/>
      <c r="AB18" s="37"/>
      <c r="AC18" s="3"/>
      <c r="AD18" s="3"/>
      <c r="AE18" s="3"/>
      <c r="AF18" s="36"/>
      <c r="AG18" s="37"/>
      <c r="AH18" s="12" t="s">
        <v>43</v>
      </c>
      <c r="AI18" s="60"/>
      <c r="AJ18" s="60"/>
      <c r="AK18" s="60"/>
      <c r="AL18" s="60"/>
      <c r="AM18" s="60"/>
    </row>
    <row r="19" spans="1:39" ht="18" customHeight="1">
      <c r="A19" s="7">
        <v>11</v>
      </c>
      <c r="B19" s="23" t="s">
        <v>13</v>
      </c>
      <c r="C19" s="3"/>
      <c r="D19" s="3"/>
      <c r="E19" s="3"/>
      <c r="F19" s="3"/>
      <c r="G19" s="36"/>
      <c r="H19" s="37"/>
      <c r="I19" s="3"/>
      <c r="J19" s="3"/>
      <c r="K19" s="3"/>
      <c r="L19" s="36"/>
      <c r="M19" s="37"/>
      <c r="N19" s="3"/>
      <c r="O19" s="3"/>
      <c r="P19" s="3"/>
      <c r="Q19" s="36"/>
      <c r="R19" s="37"/>
      <c r="S19" s="3"/>
      <c r="T19" s="3"/>
      <c r="U19" s="3"/>
      <c r="V19" s="36"/>
      <c r="W19" s="37"/>
      <c r="X19" s="3"/>
      <c r="Y19" s="3"/>
      <c r="Z19" s="3"/>
      <c r="AA19" s="36"/>
      <c r="AB19" s="37"/>
      <c r="AC19" s="3"/>
      <c r="AD19" s="3"/>
      <c r="AE19" s="3"/>
      <c r="AF19" s="36"/>
      <c r="AG19" s="41"/>
      <c r="AH19" s="12" t="s">
        <v>44</v>
      </c>
      <c r="AI19" s="60"/>
      <c r="AJ19" s="60"/>
      <c r="AK19" s="60"/>
      <c r="AL19" s="60"/>
      <c r="AM19" s="60"/>
    </row>
    <row r="20" spans="1:39" ht="18" customHeight="1">
      <c r="A20" s="7">
        <v>12</v>
      </c>
      <c r="B20" s="23" t="s">
        <v>14</v>
      </c>
      <c r="C20" s="4"/>
      <c r="D20" s="4"/>
      <c r="E20" s="4"/>
      <c r="F20" s="4"/>
      <c r="G20" s="38"/>
      <c r="H20" s="39"/>
      <c r="I20" s="4"/>
      <c r="J20" s="4"/>
      <c r="K20" s="4"/>
      <c r="L20" s="38"/>
      <c r="M20" s="39"/>
      <c r="N20" s="4"/>
      <c r="O20" s="4"/>
      <c r="P20" s="4"/>
      <c r="Q20" s="38"/>
      <c r="R20" s="39"/>
      <c r="S20" s="4"/>
      <c r="T20" s="4"/>
      <c r="U20" s="4"/>
      <c r="V20" s="38"/>
      <c r="W20" s="39"/>
      <c r="X20" s="4"/>
      <c r="Y20" s="4"/>
      <c r="Z20" s="4"/>
      <c r="AA20" s="38"/>
      <c r="AB20" s="39"/>
      <c r="AC20" s="4"/>
      <c r="AD20" s="4"/>
      <c r="AE20" s="4"/>
      <c r="AF20" s="38"/>
      <c r="AG20" s="39"/>
      <c r="AH20" s="12" t="s">
        <v>45</v>
      </c>
      <c r="AI20" s="60"/>
      <c r="AJ20" s="60"/>
      <c r="AK20" s="60"/>
      <c r="AL20" s="60"/>
      <c r="AM20" s="60"/>
    </row>
    <row r="21" ht="15" customHeight="1">
      <c r="AH21" s="12" t="s">
        <v>46</v>
      </c>
    </row>
    <row r="22" spans="3:34" ht="60" customHeight="1">
      <c r="C22" s="92" t="s">
        <v>28</v>
      </c>
      <c r="D22" s="92"/>
      <c r="E22" s="93" t="s">
        <v>47</v>
      </c>
      <c r="F22" s="93"/>
      <c r="G22" s="94" t="s">
        <v>19</v>
      </c>
      <c r="H22" s="94"/>
      <c r="I22" s="95" t="s">
        <v>48</v>
      </c>
      <c r="J22" s="95"/>
      <c r="K22" s="84" t="s">
        <v>49</v>
      </c>
      <c r="L22" s="84"/>
      <c r="M22" s="95" t="s">
        <v>50</v>
      </c>
      <c r="N22" s="95"/>
      <c r="O22" s="84" t="s">
        <v>27</v>
      </c>
      <c r="P22" s="84"/>
      <c r="Q22" s="83" t="s">
        <v>51</v>
      </c>
      <c r="R22" s="83"/>
      <c r="S22" s="80" t="s">
        <v>52</v>
      </c>
      <c r="T22" s="80"/>
      <c r="U22" s="66" t="s">
        <v>53</v>
      </c>
      <c r="V22" s="67"/>
      <c r="W22" s="74" t="s">
        <v>54</v>
      </c>
      <c r="X22" s="75"/>
      <c r="Y22" s="66" t="s">
        <v>55</v>
      </c>
      <c r="Z22" s="67"/>
      <c r="AA22" s="68" t="s">
        <v>56</v>
      </c>
      <c r="AB22" s="69"/>
      <c r="AC22" s="66" t="s">
        <v>57</v>
      </c>
      <c r="AD22" s="67"/>
      <c r="AE22" s="61" t="s">
        <v>58</v>
      </c>
      <c r="AF22" s="61"/>
      <c r="AH22" s="24"/>
    </row>
    <row r="23" spans="2:34" ht="18" customHeight="1">
      <c r="B23" s="27" t="s">
        <v>3</v>
      </c>
      <c r="C23" s="86">
        <f aca="true" t="shared" si="0" ref="C23:C34">COUNTIF(C9:AG9,"P")</f>
        <v>0</v>
      </c>
      <c r="D23" s="89"/>
      <c r="E23" s="78">
        <f aca="true" t="shared" si="1" ref="E23:E34">COUNTIF(C9:AG9,"Fp")+COUNTIF(C9:AG9,"Fc")</f>
        <v>0</v>
      </c>
      <c r="F23" s="89"/>
      <c r="G23" s="86">
        <f aca="true" t="shared" si="2" ref="G23:G34">COUNTIF(C9:AG9,"Fp")</f>
        <v>0</v>
      </c>
      <c r="H23" s="86"/>
      <c r="I23" s="78">
        <f aca="true" t="shared" si="3" ref="I23:I34">COUNTIF(C9:AG9,"Fc")</f>
        <v>0</v>
      </c>
      <c r="J23" s="78"/>
      <c r="K23" s="81">
        <f>COUNTIF(C9:AG9,"Rf")</f>
        <v>0</v>
      </c>
      <c r="L23" s="81"/>
      <c r="M23" s="78">
        <f>COUNTIF(C9:AG9,"Rs")</f>
        <v>0</v>
      </c>
      <c r="N23" s="78"/>
      <c r="O23" s="81">
        <f>COUNTIF(C9:AG9,"M")</f>
        <v>0</v>
      </c>
      <c r="P23" s="81"/>
      <c r="Q23" s="78">
        <f>COUNTIF(C9:AG9,"Mb")</f>
        <v>0</v>
      </c>
      <c r="R23" s="78"/>
      <c r="S23" s="76">
        <f>COUNTIF(C9:AG9,"Av")</f>
        <v>0</v>
      </c>
      <c r="T23" s="76"/>
      <c r="U23" s="55">
        <f>COUNTIF(C9:AG9,"Af")</f>
        <v>0</v>
      </c>
      <c r="V23" s="56"/>
      <c r="W23" s="70">
        <f>COUNTIF(C9:AG9,"DS")</f>
        <v>0</v>
      </c>
      <c r="X23" s="71"/>
      <c r="Y23" s="55">
        <f>COUNTIF(C9:AG9,"Pe")</f>
        <v>0</v>
      </c>
      <c r="Z23" s="56"/>
      <c r="AA23" s="62">
        <f>COUNTIF(C9:AG9,"PL")</f>
        <v>0</v>
      </c>
      <c r="AB23" s="63"/>
      <c r="AC23" s="55">
        <f>COUNTIF(C9:AG9,"PS")</f>
        <v>0</v>
      </c>
      <c r="AD23" s="56"/>
      <c r="AE23" s="53">
        <f>COUNTIF(C9:AG9,"MP")</f>
        <v>0</v>
      </c>
      <c r="AF23" s="53"/>
      <c r="AH23" s="24"/>
    </row>
    <row r="24" spans="2:34" ht="18" customHeight="1">
      <c r="B24" s="28" t="s">
        <v>4</v>
      </c>
      <c r="C24" s="86">
        <f t="shared" si="0"/>
        <v>0</v>
      </c>
      <c r="D24" s="89"/>
      <c r="E24" s="78">
        <f t="shared" si="1"/>
        <v>0</v>
      </c>
      <c r="F24" s="89"/>
      <c r="G24" s="86">
        <f t="shared" si="2"/>
        <v>0</v>
      </c>
      <c r="H24" s="86"/>
      <c r="I24" s="78">
        <f t="shared" si="3"/>
        <v>0</v>
      </c>
      <c r="J24" s="78"/>
      <c r="K24" s="81">
        <f aca="true" t="shared" si="4" ref="K24:K34">COUNTIF(C10:AG10,"Rf")</f>
        <v>0</v>
      </c>
      <c r="L24" s="81"/>
      <c r="M24" s="78">
        <f aca="true" t="shared" si="5" ref="M24:M34">COUNTIF(C10:AG10,"Rs")</f>
        <v>0</v>
      </c>
      <c r="N24" s="78"/>
      <c r="O24" s="81">
        <f aca="true" t="shared" si="6" ref="O24:O34">COUNTIF(C10:AG10,"M")</f>
        <v>0</v>
      </c>
      <c r="P24" s="81"/>
      <c r="Q24" s="78">
        <f aca="true" t="shared" si="7" ref="Q24:Q34">COUNTIF(C10:AG10,"Mb")</f>
        <v>0</v>
      </c>
      <c r="R24" s="78"/>
      <c r="S24" s="76">
        <f aca="true" t="shared" si="8" ref="S24:S34">COUNTIF(C10:AG10,"Av")</f>
        <v>0</v>
      </c>
      <c r="T24" s="76"/>
      <c r="U24" s="55">
        <f aca="true" t="shared" si="9" ref="U24:U34">COUNTIF(C10:AG10,"Af")</f>
        <v>0</v>
      </c>
      <c r="V24" s="56"/>
      <c r="W24" s="70">
        <f aca="true" t="shared" si="10" ref="W24:W34">COUNTIF(C10:AG10,"DS")</f>
        <v>0</v>
      </c>
      <c r="X24" s="71"/>
      <c r="Y24" s="55">
        <f aca="true" t="shared" si="11" ref="Y24:Y34">COUNTIF(C10:AG10,"Pe")</f>
        <v>0</v>
      </c>
      <c r="Z24" s="56"/>
      <c r="AA24" s="62">
        <f aca="true" t="shared" si="12" ref="AA24:AA34">COUNTIF(C10:AG10,"PL")</f>
        <v>0</v>
      </c>
      <c r="AB24" s="63"/>
      <c r="AC24" s="55">
        <f aca="true" t="shared" si="13" ref="AC24:AC34">COUNTIF(C10:AG10,"PS")</f>
        <v>0</v>
      </c>
      <c r="AD24" s="56"/>
      <c r="AE24" s="53">
        <f aca="true" t="shared" si="14" ref="AE24:AE34">COUNTIF(C10:AG10,"MP")</f>
        <v>0</v>
      </c>
      <c r="AF24" s="53"/>
      <c r="AH24" s="24"/>
    </row>
    <row r="25" spans="2:34" ht="18" customHeight="1">
      <c r="B25" s="28" t="s">
        <v>5</v>
      </c>
      <c r="C25" s="86">
        <f t="shared" si="0"/>
        <v>0</v>
      </c>
      <c r="D25" s="89"/>
      <c r="E25" s="78">
        <f t="shared" si="1"/>
        <v>0</v>
      </c>
      <c r="F25" s="89"/>
      <c r="G25" s="86">
        <f t="shared" si="2"/>
        <v>0</v>
      </c>
      <c r="H25" s="86"/>
      <c r="I25" s="78">
        <f t="shared" si="3"/>
        <v>0</v>
      </c>
      <c r="J25" s="78"/>
      <c r="K25" s="81">
        <f t="shared" si="4"/>
        <v>0</v>
      </c>
      <c r="L25" s="81"/>
      <c r="M25" s="78">
        <f t="shared" si="5"/>
        <v>0</v>
      </c>
      <c r="N25" s="78"/>
      <c r="O25" s="81">
        <f t="shared" si="6"/>
        <v>0</v>
      </c>
      <c r="P25" s="81"/>
      <c r="Q25" s="78">
        <f t="shared" si="7"/>
        <v>0</v>
      </c>
      <c r="R25" s="78"/>
      <c r="S25" s="76">
        <f t="shared" si="8"/>
        <v>0</v>
      </c>
      <c r="T25" s="76"/>
      <c r="U25" s="55">
        <f t="shared" si="9"/>
        <v>0</v>
      </c>
      <c r="V25" s="56"/>
      <c r="W25" s="70">
        <f t="shared" si="10"/>
        <v>0</v>
      </c>
      <c r="X25" s="71"/>
      <c r="Y25" s="55">
        <f t="shared" si="11"/>
        <v>0</v>
      </c>
      <c r="Z25" s="56"/>
      <c r="AA25" s="62">
        <f t="shared" si="12"/>
        <v>0</v>
      </c>
      <c r="AB25" s="63"/>
      <c r="AC25" s="55">
        <f t="shared" si="13"/>
        <v>0</v>
      </c>
      <c r="AD25" s="56"/>
      <c r="AE25" s="53">
        <f t="shared" si="14"/>
        <v>0</v>
      </c>
      <c r="AF25" s="53"/>
      <c r="AH25" s="24"/>
    </row>
    <row r="26" spans="2:34" ht="18" customHeight="1">
      <c r="B26" s="28" t="s">
        <v>6</v>
      </c>
      <c r="C26" s="86">
        <f t="shared" si="0"/>
        <v>0</v>
      </c>
      <c r="D26" s="89"/>
      <c r="E26" s="78">
        <f t="shared" si="1"/>
        <v>0</v>
      </c>
      <c r="F26" s="89"/>
      <c r="G26" s="86">
        <f t="shared" si="2"/>
        <v>0</v>
      </c>
      <c r="H26" s="86"/>
      <c r="I26" s="78">
        <f t="shared" si="3"/>
        <v>0</v>
      </c>
      <c r="J26" s="78"/>
      <c r="K26" s="81">
        <f t="shared" si="4"/>
        <v>0</v>
      </c>
      <c r="L26" s="81"/>
      <c r="M26" s="78">
        <f t="shared" si="5"/>
        <v>0</v>
      </c>
      <c r="N26" s="78"/>
      <c r="O26" s="81">
        <f t="shared" si="6"/>
        <v>0</v>
      </c>
      <c r="P26" s="81"/>
      <c r="Q26" s="78">
        <f t="shared" si="7"/>
        <v>0</v>
      </c>
      <c r="R26" s="78"/>
      <c r="S26" s="76">
        <f t="shared" si="8"/>
        <v>0</v>
      </c>
      <c r="T26" s="76"/>
      <c r="U26" s="55">
        <f t="shared" si="9"/>
        <v>0</v>
      </c>
      <c r="V26" s="56"/>
      <c r="W26" s="70">
        <f t="shared" si="10"/>
        <v>0</v>
      </c>
      <c r="X26" s="71"/>
      <c r="Y26" s="55">
        <f t="shared" si="11"/>
        <v>0</v>
      </c>
      <c r="Z26" s="56"/>
      <c r="AA26" s="62">
        <f t="shared" si="12"/>
        <v>0</v>
      </c>
      <c r="AB26" s="63"/>
      <c r="AC26" s="55">
        <f t="shared" si="13"/>
        <v>0</v>
      </c>
      <c r="AD26" s="56"/>
      <c r="AE26" s="53">
        <f t="shared" si="14"/>
        <v>0</v>
      </c>
      <c r="AF26" s="53"/>
      <c r="AH26" s="24"/>
    </row>
    <row r="27" spans="2:34" ht="18" customHeight="1">
      <c r="B27" s="28" t="s">
        <v>7</v>
      </c>
      <c r="C27" s="86">
        <f t="shared" si="0"/>
        <v>0</v>
      </c>
      <c r="D27" s="89"/>
      <c r="E27" s="78">
        <f t="shared" si="1"/>
        <v>0</v>
      </c>
      <c r="F27" s="89"/>
      <c r="G27" s="86">
        <f t="shared" si="2"/>
        <v>0</v>
      </c>
      <c r="H27" s="86"/>
      <c r="I27" s="78">
        <f t="shared" si="3"/>
        <v>0</v>
      </c>
      <c r="J27" s="78"/>
      <c r="K27" s="81">
        <f t="shared" si="4"/>
        <v>0</v>
      </c>
      <c r="L27" s="81"/>
      <c r="M27" s="78">
        <f t="shared" si="5"/>
        <v>0</v>
      </c>
      <c r="N27" s="78"/>
      <c r="O27" s="81">
        <f t="shared" si="6"/>
        <v>0</v>
      </c>
      <c r="P27" s="81"/>
      <c r="Q27" s="78">
        <f t="shared" si="7"/>
        <v>0</v>
      </c>
      <c r="R27" s="78"/>
      <c r="S27" s="76">
        <f t="shared" si="8"/>
        <v>0</v>
      </c>
      <c r="T27" s="76"/>
      <c r="U27" s="55">
        <f t="shared" si="9"/>
        <v>0</v>
      </c>
      <c r="V27" s="56"/>
      <c r="W27" s="70">
        <f t="shared" si="10"/>
        <v>0</v>
      </c>
      <c r="X27" s="71"/>
      <c r="Y27" s="55">
        <f t="shared" si="11"/>
        <v>0</v>
      </c>
      <c r="Z27" s="56"/>
      <c r="AA27" s="62">
        <f t="shared" si="12"/>
        <v>0</v>
      </c>
      <c r="AB27" s="63"/>
      <c r="AC27" s="55">
        <f t="shared" si="13"/>
        <v>0</v>
      </c>
      <c r="AD27" s="56"/>
      <c r="AE27" s="53">
        <f t="shared" si="14"/>
        <v>0</v>
      </c>
      <c r="AF27" s="53"/>
      <c r="AH27" s="24"/>
    </row>
    <row r="28" spans="2:34" ht="18" customHeight="1">
      <c r="B28" s="28" t="s">
        <v>8</v>
      </c>
      <c r="C28" s="86">
        <f t="shared" si="0"/>
        <v>0</v>
      </c>
      <c r="D28" s="89"/>
      <c r="E28" s="78">
        <f t="shared" si="1"/>
        <v>0</v>
      </c>
      <c r="F28" s="89"/>
      <c r="G28" s="86">
        <f t="shared" si="2"/>
        <v>0</v>
      </c>
      <c r="H28" s="86"/>
      <c r="I28" s="78">
        <f t="shared" si="3"/>
        <v>0</v>
      </c>
      <c r="J28" s="78"/>
      <c r="K28" s="81">
        <f t="shared" si="4"/>
        <v>0</v>
      </c>
      <c r="L28" s="81"/>
      <c r="M28" s="78">
        <f t="shared" si="5"/>
        <v>0</v>
      </c>
      <c r="N28" s="78"/>
      <c r="O28" s="81">
        <f t="shared" si="6"/>
        <v>0</v>
      </c>
      <c r="P28" s="81"/>
      <c r="Q28" s="78">
        <f t="shared" si="7"/>
        <v>0</v>
      </c>
      <c r="R28" s="78"/>
      <c r="S28" s="76">
        <f t="shared" si="8"/>
        <v>0</v>
      </c>
      <c r="T28" s="76"/>
      <c r="U28" s="55">
        <f t="shared" si="9"/>
        <v>0</v>
      </c>
      <c r="V28" s="56"/>
      <c r="W28" s="70">
        <f t="shared" si="10"/>
        <v>0</v>
      </c>
      <c r="X28" s="71"/>
      <c r="Y28" s="55">
        <f t="shared" si="11"/>
        <v>0</v>
      </c>
      <c r="Z28" s="56"/>
      <c r="AA28" s="62">
        <f t="shared" si="12"/>
        <v>0</v>
      </c>
      <c r="AB28" s="63"/>
      <c r="AC28" s="55">
        <f t="shared" si="13"/>
        <v>0</v>
      </c>
      <c r="AD28" s="56"/>
      <c r="AE28" s="53">
        <f t="shared" si="14"/>
        <v>0</v>
      </c>
      <c r="AF28" s="53"/>
      <c r="AH28" s="24"/>
    </row>
    <row r="29" spans="2:34" ht="18" customHeight="1">
      <c r="B29" s="28" t="s">
        <v>9</v>
      </c>
      <c r="C29" s="86">
        <f t="shared" si="0"/>
        <v>0</v>
      </c>
      <c r="D29" s="89"/>
      <c r="E29" s="78">
        <f t="shared" si="1"/>
        <v>0</v>
      </c>
      <c r="F29" s="89"/>
      <c r="G29" s="86">
        <f t="shared" si="2"/>
        <v>0</v>
      </c>
      <c r="H29" s="86"/>
      <c r="I29" s="78">
        <f t="shared" si="3"/>
        <v>0</v>
      </c>
      <c r="J29" s="78"/>
      <c r="K29" s="81">
        <f t="shared" si="4"/>
        <v>0</v>
      </c>
      <c r="L29" s="81"/>
      <c r="M29" s="78">
        <f t="shared" si="5"/>
        <v>0</v>
      </c>
      <c r="N29" s="78"/>
      <c r="O29" s="81">
        <f t="shared" si="6"/>
        <v>0</v>
      </c>
      <c r="P29" s="81"/>
      <c r="Q29" s="78">
        <f t="shared" si="7"/>
        <v>0</v>
      </c>
      <c r="R29" s="78"/>
      <c r="S29" s="76">
        <f t="shared" si="8"/>
        <v>0</v>
      </c>
      <c r="T29" s="76"/>
      <c r="U29" s="55">
        <f t="shared" si="9"/>
        <v>0</v>
      </c>
      <c r="V29" s="56"/>
      <c r="W29" s="70">
        <f t="shared" si="10"/>
        <v>0</v>
      </c>
      <c r="X29" s="71"/>
      <c r="Y29" s="55">
        <f t="shared" si="11"/>
        <v>0</v>
      </c>
      <c r="Z29" s="56"/>
      <c r="AA29" s="62">
        <f t="shared" si="12"/>
        <v>0</v>
      </c>
      <c r="AB29" s="63"/>
      <c r="AC29" s="55">
        <f t="shared" si="13"/>
        <v>0</v>
      </c>
      <c r="AD29" s="56"/>
      <c r="AE29" s="53">
        <f t="shared" si="14"/>
        <v>0</v>
      </c>
      <c r="AF29" s="53"/>
      <c r="AH29" s="24"/>
    </row>
    <row r="30" spans="2:34" ht="18" customHeight="1">
      <c r="B30" s="28" t="s">
        <v>10</v>
      </c>
      <c r="C30" s="86">
        <f t="shared" si="0"/>
        <v>0</v>
      </c>
      <c r="D30" s="89"/>
      <c r="E30" s="78">
        <f t="shared" si="1"/>
        <v>0</v>
      </c>
      <c r="F30" s="89"/>
      <c r="G30" s="86">
        <f t="shared" si="2"/>
        <v>0</v>
      </c>
      <c r="H30" s="86"/>
      <c r="I30" s="78">
        <f t="shared" si="3"/>
        <v>0</v>
      </c>
      <c r="J30" s="78"/>
      <c r="K30" s="81">
        <f t="shared" si="4"/>
        <v>0</v>
      </c>
      <c r="L30" s="81"/>
      <c r="M30" s="78">
        <f t="shared" si="5"/>
        <v>0</v>
      </c>
      <c r="N30" s="78"/>
      <c r="O30" s="81">
        <f t="shared" si="6"/>
        <v>0</v>
      </c>
      <c r="P30" s="81"/>
      <c r="Q30" s="78">
        <f t="shared" si="7"/>
        <v>0</v>
      </c>
      <c r="R30" s="78"/>
      <c r="S30" s="76">
        <f t="shared" si="8"/>
        <v>0</v>
      </c>
      <c r="T30" s="76"/>
      <c r="U30" s="55">
        <f t="shared" si="9"/>
        <v>0</v>
      </c>
      <c r="V30" s="56"/>
      <c r="W30" s="70">
        <f t="shared" si="10"/>
        <v>0</v>
      </c>
      <c r="X30" s="71"/>
      <c r="Y30" s="55">
        <f t="shared" si="11"/>
        <v>0</v>
      </c>
      <c r="Z30" s="56"/>
      <c r="AA30" s="62">
        <f t="shared" si="12"/>
        <v>0</v>
      </c>
      <c r="AB30" s="63"/>
      <c r="AC30" s="55">
        <f t="shared" si="13"/>
        <v>0</v>
      </c>
      <c r="AD30" s="56"/>
      <c r="AE30" s="53">
        <f t="shared" si="14"/>
        <v>0</v>
      </c>
      <c r="AF30" s="53"/>
      <c r="AH30" s="24"/>
    </row>
    <row r="31" spans="2:34" ht="18" customHeight="1">
      <c r="B31" s="28" t="s">
        <v>11</v>
      </c>
      <c r="C31" s="86">
        <f t="shared" si="0"/>
        <v>0</v>
      </c>
      <c r="D31" s="89"/>
      <c r="E31" s="78">
        <f t="shared" si="1"/>
        <v>0</v>
      </c>
      <c r="F31" s="89"/>
      <c r="G31" s="86">
        <f t="shared" si="2"/>
        <v>0</v>
      </c>
      <c r="H31" s="86"/>
      <c r="I31" s="78">
        <f t="shared" si="3"/>
        <v>0</v>
      </c>
      <c r="J31" s="78"/>
      <c r="K31" s="81">
        <f t="shared" si="4"/>
        <v>0</v>
      </c>
      <c r="L31" s="81"/>
      <c r="M31" s="78">
        <f t="shared" si="5"/>
        <v>0</v>
      </c>
      <c r="N31" s="78"/>
      <c r="O31" s="81">
        <f t="shared" si="6"/>
        <v>0</v>
      </c>
      <c r="P31" s="81"/>
      <c r="Q31" s="78">
        <f t="shared" si="7"/>
        <v>0</v>
      </c>
      <c r="R31" s="78"/>
      <c r="S31" s="76">
        <f t="shared" si="8"/>
        <v>0</v>
      </c>
      <c r="T31" s="76"/>
      <c r="U31" s="55">
        <f t="shared" si="9"/>
        <v>0</v>
      </c>
      <c r="V31" s="56"/>
      <c r="W31" s="70">
        <f t="shared" si="10"/>
        <v>0</v>
      </c>
      <c r="X31" s="71"/>
      <c r="Y31" s="55">
        <f t="shared" si="11"/>
        <v>0</v>
      </c>
      <c r="Z31" s="56"/>
      <c r="AA31" s="62">
        <f t="shared" si="12"/>
        <v>0</v>
      </c>
      <c r="AB31" s="63"/>
      <c r="AC31" s="55">
        <f t="shared" si="13"/>
        <v>0</v>
      </c>
      <c r="AD31" s="56"/>
      <c r="AE31" s="53">
        <f t="shared" si="14"/>
        <v>0</v>
      </c>
      <c r="AF31" s="53"/>
      <c r="AH31" s="24"/>
    </row>
    <row r="32" spans="2:34" ht="18" customHeight="1">
      <c r="B32" s="28" t="s">
        <v>12</v>
      </c>
      <c r="C32" s="86">
        <f t="shared" si="0"/>
        <v>0</v>
      </c>
      <c r="D32" s="89"/>
      <c r="E32" s="78">
        <f t="shared" si="1"/>
        <v>0</v>
      </c>
      <c r="F32" s="89"/>
      <c r="G32" s="86">
        <f t="shared" si="2"/>
        <v>0</v>
      </c>
      <c r="H32" s="86"/>
      <c r="I32" s="78">
        <f t="shared" si="3"/>
        <v>0</v>
      </c>
      <c r="J32" s="78"/>
      <c r="K32" s="81">
        <f t="shared" si="4"/>
        <v>0</v>
      </c>
      <c r="L32" s="81"/>
      <c r="M32" s="78">
        <f t="shared" si="5"/>
        <v>0</v>
      </c>
      <c r="N32" s="78"/>
      <c r="O32" s="81">
        <f t="shared" si="6"/>
        <v>0</v>
      </c>
      <c r="P32" s="81"/>
      <c r="Q32" s="78">
        <f t="shared" si="7"/>
        <v>0</v>
      </c>
      <c r="R32" s="78"/>
      <c r="S32" s="76">
        <f t="shared" si="8"/>
        <v>0</v>
      </c>
      <c r="T32" s="76"/>
      <c r="U32" s="55">
        <f t="shared" si="9"/>
        <v>0</v>
      </c>
      <c r="V32" s="56"/>
      <c r="W32" s="70">
        <f t="shared" si="10"/>
        <v>0</v>
      </c>
      <c r="X32" s="71"/>
      <c r="Y32" s="55">
        <f t="shared" si="11"/>
        <v>0</v>
      </c>
      <c r="Z32" s="56"/>
      <c r="AA32" s="62">
        <f t="shared" si="12"/>
        <v>0</v>
      </c>
      <c r="AB32" s="63"/>
      <c r="AC32" s="55">
        <f t="shared" si="13"/>
        <v>0</v>
      </c>
      <c r="AD32" s="56"/>
      <c r="AE32" s="53">
        <f t="shared" si="14"/>
        <v>0</v>
      </c>
      <c r="AF32" s="53"/>
      <c r="AH32" s="24"/>
    </row>
    <row r="33" spans="2:34" ht="18" customHeight="1">
      <c r="B33" s="28" t="s">
        <v>13</v>
      </c>
      <c r="C33" s="86">
        <f t="shared" si="0"/>
        <v>0</v>
      </c>
      <c r="D33" s="89"/>
      <c r="E33" s="78">
        <f t="shared" si="1"/>
        <v>0</v>
      </c>
      <c r="F33" s="89"/>
      <c r="G33" s="86">
        <f t="shared" si="2"/>
        <v>0</v>
      </c>
      <c r="H33" s="86"/>
      <c r="I33" s="78">
        <f t="shared" si="3"/>
        <v>0</v>
      </c>
      <c r="J33" s="78"/>
      <c r="K33" s="81">
        <f t="shared" si="4"/>
        <v>0</v>
      </c>
      <c r="L33" s="81"/>
      <c r="M33" s="78">
        <f t="shared" si="5"/>
        <v>0</v>
      </c>
      <c r="N33" s="78"/>
      <c r="O33" s="81">
        <f t="shared" si="6"/>
        <v>0</v>
      </c>
      <c r="P33" s="81"/>
      <c r="Q33" s="78">
        <f t="shared" si="7"/>
        <v>0</v>
      </c>
      <c r="R33" s="78"/>
      <c r="S33" s="76">
        <f t="shared" si="8"/>
        <v>0</v>
      </c>
      <c r="T33" s="76"/>
      <c r="U33" s="55">
        <f t="shared" si="9"/>
        <v>0</v>
      </c>
      <c r="V33" s="56"/>
      <c r="W33" s="70">
        <f t="shared" si="10"/>
        <v>0</v>
      </c>
      <c r="X33" s="71"/>
      <c r="Y33" s="55">
        <f t="shared" si="11"/>
        <v>0</v>
      </c>
      <c r="Z33" s="56"/>
      <c r="AA33" s="62">
        <f t="shared" si="12"/>
        <v>0</v>
      </c>
      <c r="AB33" s="63"/>
      <c r="AC33" s="55">
        <f t="shared" si="13"/>
        <v>0</v>
      </c>
      <c r="AD33" s="56"/>
      <c r="AE33" s="53">
        <f t="shared" si="14"/>
        <v>0</v>
      </c>
      <c r="AF33" s="53"/>
      <c r="AH33" s="24"/>
    </row>
    <row r="34" spans="2:34" ht="18" customHeight="1" thickBot="1">
      <c r="B34" s="28" t="s">
        <v>14</v>
      </c>
      <c r="C34" s="85">
        <f t="shared" si="0"/>
        <v>0</v>
      </c>
      <c r="D34" s="91"/>
      <c r="E34" s="87">
        <f t="shared" si="1"/>
        <v>0</v>
      </c>
      <c r="F34" s="91"/>
      <c r="G34" s="85">
        <f t="shared" si="2"/>
        <v>0</v>
      </c>
      <c r="H34" s="85"/>
      <c r="I34" s="87">
        <f t="shared" si="3"/>
        <v>0</v>
      </c>
      <c r="J34" s="87"/>
      <c r="K34" s="81">
        <f t="shared" si="4"/>
        <v>0</v>
      </c>
      <c r="L34" s="81"/>
      <c r="M34" s="78">
        <f t="shared" si="5"/>
        <v>0</v>
      </c>
      <c r="N34" s="78"/>
      <c r="O34" s="81">
        <f t="shared" si="6"/>
        <v>0</v>
      </c>
      <c r="P34" s="81"/>
      <c r="Q34" s="78">
        <f t="shared" si="7"/>
        <v>0</v>
      </c>
      <c r="R34" s="78"/>
      <c r="S34" s="76">
        <f t="shared" si="8"/>
        <v>0</v>
      </c>
      <c r="T34" s="76"/>
      <c r="U34" s="55">
        <f t="shared" si="9"/>
        <v>0</v>
      </c>
      <c r="V34" s="56"/>
      <c r="W34" s="70">
        <f t="shared" si="10"/>
        <v>0</v>
      </c>
      <c r="X34" s="71"/>
      <c r="Y34" s="55">
        <f t="shared" si="11"/>
        <v>0</v>
      </c>
      <c r="Z34" s="56"/>
      <c r="AA34" s="62">
        <f t="shared" si="12"/>
        <v>0</v>
      </c>
      <c r="AB34" s="63"/>
      <c r="AC34" s="55">
        <f t="shared" si="13"/>
        <v>0</v>
      </c>
      <c r="AD34" s="56"/>
      <c r="AE34" s="53">
        <f t="shared" si="14"/>
        <v>0</v>
      </c>
      <c r="AF34" s="53"/>
      <c r="AH34" s="24"/>
    </row>
    <row r="35" spans="2:34" ht="18" customHeight="1">
      <c r="B35" s="10"/>
      <c r="C35" s="90">
        <f>SUM(C23:C34)</f>
        <v>0</v>
      </c>
      <c r="D35" s="88"/>
      <c r="E35" s="79">
        <f>SUM(E23:E34)</f>
        <v>0</v>
      </c>
      <c r="F35" s="88"/>
      <c r="G35" s="90">
        <f>SUM(G23:G34)</f>
        <v>0</v>
      </c>
      <c r="H35" s="90"/>
      <c r="I35" s="79">
        <f>SUM(I23:I34)</f>
        <v>0</v>
      </c>
      <c r="J35" s="79"/>
      <c r="K35" s="82">
        <f>SUM(K23:K34)</f>
        <v>0</v>
      </c>
      <c r="L35" s="82"/>
      <c r="M35" s="79">
        <f>SUM(M23:M34)</f>
        <v>0</v>
      </c>
      <c r="N35" s="79"/>
      <c r="O35" s="82">
        <f>SUM(O23:O34)</f>
        <v>0</v>
      </c>
      <c r="P35" s="82"/>
      <c r="Q35" s="79">
        <f>SUM(Q23:Q34)</f>
        <v>0</v>
      </c>
      <c r="R35" s="79"/>
      <c r="S35" s="77">
        <f>SUM(S23:S34)</f>
        <v>0</v>
      </c>
      <c r="T35" s="77"/>
      <c r="U35" s="57">
        <f>SUM(U23:U34)</f>
        <v>0</v>
      </c>
      <c r="V35" s="58"/>
      <c r="W35" s="72">
        <f>SUM(W23:W34)</f>
        <v>0</v>
      </c>
      <c r="X35" s="73"/>
      <c r="Y35" s="57">
        <f>SUM(Y23:Y34)</f>
        <v>0</v>
      </c>
      <c r="Z35" s="58"/>
      <c r="AA35" s="64">
        <f>SUM(AA23:AA34)</f>
        <v>0</v>
      </c>
      <c r="AB35" s="65"/>
      <c r="AC35" s="57">
        <f>SUM(AC23:AC34)</f>
        <v>0</v>
      </c>
      <c r="AD35" s="58"/>
      <c r="AE35" s="54">
        <f>SUM(AE23:AE34)</f>
        <v>0</v>
      </c>
      <c r="AF35" s="54"/>
      <c r="AH35" s="24"/>
    </row>
    <row r="37" spans="2:40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1" t="s">
        <v>29</v>
      </c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20"/>
      <c r="AL37" s="25"/>
      <c r="AM37" s="33"/>
      <c r="AN37" s="21"/>
    </row>
    <row r="39" spans="12:14" ht="12.75">
      <c r="L39" s="16"/>
      <c r="M39" s="17"/>
      <c r="N39" s="16"/>
    </row>
  </sheetData>
  <sheetProtection password="B5BC" sheet="1" objects="1" scenarios="1"/>
  <mergeCells count="227">
    <mergeCell ref="D2:I2"/>
    <mergeCell ref="D1:I1"/>
    <mergeCell ref="K1:AG1"/>
    <mergeCell ref="W5:Z5"/>
    <mergeCell ref="AA5:AD5"/>
    <mergeCell ref="O5:R5"/>
    <mergeCell ref="M22:N22"/>
    <mergeCell ref="AI8:AP8"/>
    <mergeCell ref="K2:AH2"/>
    <mergeCell ref="S5:V5"/>
    <mergeCell ref="O6:R6"/>
    <mergeCell ref="S6:V6"/>
    <mergeCell ref="O4:V4"/>
    <mergeCell ref="W4:AD4"/>
    <mergeCell ref="W6:Z6"/>
    <mergeCell ref="AA6:AD6"/>
    <mergeCell ref="E22:F22"/>
    <mergeCell ref="G22:H22"/>
    <mergeCell ref="I22:J22"/>
    <mergeCell ref="K22:L22"/>
    <mergeCell ref="C22:D22"/>
    <mergeCell ref="C23:D23"/>
    <mergeCell ref="C24:D24"/>
    <mergeCell ref="C25:D25"/>
    <mergeCell ref="C26:D26"/>
    <mergeCell ref="C27:D27"/>
    <mergeCell ref="C28:D28"/>
    <mergeCell ref="C29:D29"/>
    <mergeCell ref="C35:D35"/>
    <mergeCell ref="E23:F23"/>
    <mergeCell ref="E24:F24"/>
    <mergeCell ref="E25:F25"/>
    <mergeCell ref="E26:F26"/>
    <mergeCell ref="E27:F27"/>
    <mergeCell ref="E28:F28"/>
    <mergeCell ref="E29:F29"/>
    <mergeCell ref="C30:D30"/>
    <mergeCell ref="C31:D31"/>
    <mergeCell ref="E31:F31"/>
    <mergeCell ref="E32:F32"/>
    <mergeCell ref="E33:F33"/>
    <mergeCell ref="C34:D34"/>
    <mergeCell ref="C32:D32"/>
    <mergeCell ref="C33:D33"/>
    <mergeCell ref="E34:F34"/>
    <mergeCell ref="E35:F35"/>
    <mergeCell ref="G23:H23"/>
    <mergeCell ref="G24:H24"/>
    <mergeCell ref="G25:H25"/>
    <mergeCell ref="G26:H26"/>
    <mergeCell ref="G27:H27"/>
    <mergeCell ref="G28:H28"/>
    <mergeCell ref="G29:H29"/>
    <mergeCell ref="E30:F30"/>
    <mergeCell ref="G35:H35"/>
    <mergeCell ref="I23:J23"/>
    <mergeCell ref="I24:J24"/>
    <mergeCell ref="I25:J25"/>
    <mergeCell ref="I26:J26"/>
    <mergeCell ref="I27:J27"/>
    <mergeCell ref="I28:J28"/>
    <mergeCell ref="I29:J29"/>
    <mergeCell ref="G30:H30"/>
    <mergeCell ref="G31:H31"/>
    <mergeCell ref="I31:J31"/>
    <mergeCell ref="I32:J32"/>
    <mergeCell ref="I33:J33"/>
    <mergeCell ref="G34:H34"/>
    <mergeCell ref="G32:H32"/>
    <mergeCell ref="G33:H33"/>
    <mergeCell ref="I34:J34"/>
    <mergeCell ref="I35:J35"/>
    <mergeCell ref="K25:L25"/>
    <mergeCell ref="K23:L23"/>
    <mergeCell ref="K24:L24"/>
    <mergeCell ref="K26:L26"/>
    <mergeCell ref="K27:L27"/>
    <mergeCell ref="K28:L28"/>
    <mergeCell ref="K29:L29"/>
    <mergeCell ref="I30:J30"/>
    <mergeCell ref="K34:L34"/>
    <mergeCell ref="K35:L35"/>
    <mergeCell ref="M25:N25"/>
    <mergeCell ref="M23:N23"/>
    <mergeCell ref="M24:N24"/>
    <mergeCell ref="M26:N26"/>
    <mergeCell ref="M27:N27"/>
    <mergeCell ref="M28:N28"/>
    <mergeCell ref="K30:L30"/>
    <mergeCell ref="K31:L31"/>
    <mergeCell ref="M30:N30"/>
    <mergeCell ref="M31:N31"/>
    <mergeCell ref="M32:N32"/>
    <mergeCell ref="K33:L33"/>
    <mergeCell ref="K32:L32"/>
    <mergeCell ref="M33:N33"/>
    <mergeCell ref="M34:N34"/>
    <mergeCell ref="M35:N35"/>
    <mergeCell ref="O23:P23"/>
    <mergeCell ref="O27:P27"/>
    <mergeCell ref="O28:P28"/>
    <mergeCell ref="O29:P29"/>
    <mergeCell ref="O30:P30"/>
    <mergeCell ref="O31:P31"/>
    <mergeCell ref="M29:N29"/>
    <mergeCell ref="O32:P32"/>
    <mergeCell ref="O22:P22"/>
    <mergeCell ref="O24:P24"/>
    <mergeCell ref="O25:P25"/>
    <mergeCell ref="O26:P26"/>
    <mergeCell ref="O33:P33"/>
    <mergeCell ref="O34:P34"/>
    <mergeCell ref="O35:P35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S22:T22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U22:V22"/>
    <mergeCell ref="U23:V23"/>
    <mergeCell ref="U24:V24"/>
    <mergeCell ref="U25:V25"/>
    <mergeCell ref="U26:V26"/>
    <mergeCell ref="U27:V27"/>
    <mergeCell ref="U28:V28"/>
    <mergeCell ref="U29:V29"/>
    <mergeCell ref="U30:V30"/>
    <mergeCell ref="U31:V31"/>
    <mergeCell ref="U32:V32"/>
    <mergeCell ref="U33:V33"/>
    <mergeCell ref="U35:V35"/>
    <mergeCell ref="U34:V34"/>
    <mergeCell ref="W22:X22"/>
    <mergeCell ref="W23:X23"/>
    <mergeCell ref="W24:X24"/>
    <mergeCell ref="W25:X25"/>
    <mergeCell ref="W26:X26"/>
    <mergeCell ref="W27:X27"/>
    <mergeCell ref="W28:X28"/>
    <mergeCell ref="W29:X29"/>
    <mergeCell ref="W30:X30"/>
    <mergeCell ref="W31:X31"/>
    <mergeCell ref="W32:X32"/>
    <mergeCell ref="W33:X33"/>
    <mergeCell ref="W34:X34"/>
    <mergeCell ref="W35:X35"/>
    <mergeCell ref="Y22:Z22"/>
    <mergeCell ref="Y23:Z23"/>
    <mergeCell ref="Y24:Z24"/>
    <mergeCell ref="Y25:Z25"/>
    <mergeCell ref="Y26:Z26"/>
    <mergeCell ref="Y27:Z27"/>
    <mergeCell ref="Y28:Z28"/>
    <mergeCell ref="Y29:Z29"/>
    <mergeCell ref="Y30:Z30"/>
    <mergeCell ref="Y31:Z31"/>
    <mergeCell ref="Y32:Z32"/>
    <mergeCell ref="Y33:Z33"/>
    <mergeCell ref="Y34:Z34"/>
    <mergeCell ref="Y35:Z35"/>
    <mergeCell ref="AA22:AB22"/>
    <mergeCell ref="AA23:AB23"/>
    <mergeCell ref="AA24:AB24"/>
    <mergeCell ref="AA25:AB25"/>
    <mergeCell ref="AA26:AB26"/>
    <mergeCell ref="AA27:AB27"/>
    <mergeCell ref="AA28:AB28"/>
    <mergeCell ref="AA34:AB34"/>
    <mergeCell ref="AA35:AB35"/>
    <mergeCell ref="AC22:AD22"/>
    <mergeCell ref="AC23:AD23"/>
    <mergeCell ref="AC24:AD24"/>
    <mergeCell ref="AC25:AD25"/>
    <mergeCell ref="AC26:AD26"/>
    <mergeCell ref="AC27:AD27"/>
    <mergeCell ref="AC28:AD28"/>
    <mergeCell ref="AA29:AB29"/>
    <mergeCell ref="AC30:AD30"/>
    <mergeCell ref="AC31:AD31"/>
    <mergeCell ref="AC32:AD32"/>
    <mergeCell ref="AA33:AB33"/>
    <mergeCell ref="AA30:AB30"/>
    <mergeCell ref="AA31:AB31"/>
    <mergeCell ref="AA32:AB32"/>
    <mergeCell ref="AC34:AD34"/>
    <mergeCell ref="AC35:AD35"/>
    <mergeCell ref="AI9:AM20"/>
    <mergeCell ref="AE22:AF22"/>
    <mergeCell ref="AE23:AF23"/>
    <mergeCell ref="AE24:AF24"/>
    <mergeCell ref="AE25:AF25"/>
    <mergeCell ref="AE26:AF26"/>
    <mergeCell ref="AE27:AF27"/>
    <mergeCell ref="AC29:AD29"/>
    <mergeCell ref="U37:AJ37"/>
    <mergeCell ref="AE28:AF28"/>
    <mergeCell ref="AE33:AF33"/>
    <mergeCell ref="AE34:AF34"/>
    <mergeCell ref="AE35:AF35"/>
    <mergeCell ref="AE29:AF29"/>
    <mergeCell ref="AE30:AF30"/>
    <mergeCell ref="AE31:AF31"/>
    <mergeCell ref="AE32:AF32"/>
    <mergeCell ref="AC33:AD33"/>
  </mergeCells>
  <conditionalFormatting sqref="AG12">
    <cfRule type="expression" priority="1" dxfId="0" stopIfTrue="1">
      <formula>WEEKDAY(AG$8&amp;"/"&amp;$B12&amp;"/"&amp;Anno)=7</formula>
    </cfRule>
    <cfRule type="expression" priority="2" dxfId="1" stopIfTrue="1">
      <formula>OR(WEEKDAY(AG$8&amp;"/"&amp;$B12&amp;"/"&amp;Anno)=1,CONCATENATE(AG$8,"/",$B12)="25/Aprile")</formula>
    </cfRule>
  </conditionalFormatting>
  <conditionalFormatting sqref="C23:C34">
    <cfRule type="expression" priority="3" dxfId="1" stopIfTrue="1">
      <formula>OR(WEEKDAY(C$22&amp;"/"&amp;$B9&amp;"/"&amp;Anno)=1,CONCATENATE(C$22,"/",$B9)="1/Gennaio",CONCATENATE(C$22,"/",$B9)="6/Gennaio")</formula>
    </cfRule>
    <cfRule type="expression" priority="4" dxfId="0" stopIfTrue="1">
      <formula>WEEKDAY(C$22&amp;"/"&amp;$B9&amp;"/"&amp;Anno)=7</formula>
    </cfRule>
  </conditionalFormatting>
  <conditionalFormatting sqref="C9:AG9">
    <cfRule type="expression" priority="5" dxfId="1" stopIfTrue="1">
      <formula>OR(WEEKDAY(C$8&amp;"/"&amp;$B9&amp;"/"&amp;Anno)=1,CONCATENATE(C$8,"/",$B9)="1/Gennaio",CONCATENATE(C$8,"/",$B9)="6/Gennaio",DATE(Anno,$A9,C$8)=Patrono)</formula>
    </cfRule>
    <cfRule type="expression" priority="6" dxfId="0" stopIfTrue="1">
      <formula>WEEKDAY(C$8&amp;"/"&amp;$B9&amp;"/"&amp;Anno)=7</formula>
    </cfRule>
  </conditionalFormatting>
  <conditionalFormatting sqref="C10:AD10 C11:AG11">
    <cfRule type="expression" priority="7" dxfId="1" stopIfTrue="1">
      <formula>OR(WEEKDAY(C$8&amp;"/"&amp;$B10&amp;"/"&amp;Anno)=1,DATE(Anno,$A10,C$8)=Pasqua,DATE(Anno,$A10,C$8)=Patrono)</formula>
    </cfRule>
    <cfRule type="expression" priority="8" dxfId="0" stopIfTrue="1">
      <formula>WEEKDAY(C$8&amp;"/"&amp;$B10&amp;"/"&amp;Anno)=7</formula>
    </cfRule>
  </conditionalFormatting>
  <conditionalFormatting sqref="AE10">
    <cfRule type="expression" priority="9" dxfId="2" stopIfTrue="1">
      <formula>MOD(Anno,4)&lt;&gt;0</formula>
    </cfRule>
    <cfRule type="expression" priority="10" dxfId="1" stopIfTrue="1">
      <formula>OR(WEEKDAY(C$8&amp;"/"&amp;$B10&amp;"/"&amp;Anno)=1,DATE(Anno,$A10,C$8)=Pasqua,DATE(Anno,$A10,C$8)=Patrono)</formula>
    </cfRule>
    <cfRule type="expression" priority="11" dxfId="0" stopIfTrue="1">
      <formula>WEEKDAY(AE$8&amp;"/"&amp;$B10&amp;"/"&amp;Anno)=7</formula>
    </cfRule>
  </conditionalFormatting>
  <conditionalFormatting sqref="C12:AF12">
    <cfRule type="expression" priority="12" dxfId="1" stopIfTrue="1">
      <formula>OR(WEEKDAY(C$8&amp;"/"&amp;$B12&amp;"/"&amp;Anno)=1,DATE(Anno,$A12,C$8)=Pasqua,CONCATENATE(C$8,"/",$B12)="25/Aprile",DATE(Anno,$A12,C$8)=Patrono)</formula>
    </cfRule>
    <cfRule type="expression" priority="13" dxfId="0" stopIfTrue="1">
      <formula>WEEKDAY(C$8&amp;"/"&amp;$B12&amp;"/"&amp;Anno)=7</formula>
    </cfRule>
  </conditionalFormatting>
  <conditionalFormatting sqref="C13:AG13">
    <cfRule type="expression" priority="14" dxfId="1" stopIfTrue="1">
      <formula>OR(WEEKDAY(C$8&amp;"/"&amp;$B13&amp;"/"&amp;Anno)=1,CONCATENATE(C$8,"/",$B13)="1/Maggio",DATE(Anno,$A13,C$8)=Patrono)</formula>
    </cfRule>
    <cfRule type="expression" priority="15" dxfId="0" stopIfTrue="1">
      <formula>WEEKDAY(C$8&amp;"/"&amp;$B13&amp;"/"&amp;Anno)=7</formula>
    </cfRule>
  </conditionalFormatting>
  <conditionalFormatting sqref="C14:AF14">
    <cfRule type="expression" priority="16" dxfId="1" stopIfTrue="1">
      <formula>OR(WEEKDAY(C$8&amp;"/"&amp;$B14&amp;"/"&amp;Anno)=1,CONCATENATE(C$8,"/",$B14)="2/Giugno",DATE(Anno,$A14,C$8)=Patrono)</formula>
    </cfRule>
    <cfRule type="expression" priority="17" dxfId="0" stopIfTrue="1">
      <formula>WEEKDAY(C$8&amp;"/"&amp;$B14&amp;"/"&amp;Anno)=7</formula>
    </cfRule>
  </conditionalFormatting>
  <conditionalFormatting sqref="C15:AG15 C17:AF17 C18:AG18">
    <cfRule type="expression" priority="18" dxfId="1" stopIfTrue="1">
      <formula>OR(WEEKDAY(C$8&amp;"/"&amp;$B15&amp;"/"&amp;Anno)=1,DATE(Anno,$A15,C$8)=Patrono)</formula>
    </cfRule>
    <cfRule type="expression" priority="19" dxfId="0" stopIfTrue="1">
      <formula>WEEKDAY(C$8&amp;"/"&amp;$B15&amp;"/"&amp;Anno)=7</formula>
    </cfRule>
  </conditionalFormatting>
  <conditionalFormatting sqref="C16:AG16">
    <cfRule type="expression" priority="20" dxfId="1" stopIfTrue="1">
      <formula>OR(WEEKDAY(C$8&amp;"/"&amp;$B16&amp;"/"&amp;Anno)=1,CONCATENATE(C$8,"/",$B16)="15/Agosto",DATE(Anno,$A16,C$8)=Patrono)</formula>
    </cfRule>
    <cfRule type="expression" priority="21" dxfId="0" stopIfTrue="1">
      <formula>WEEKDAY(C$8&amp;"/"&amp;$B16&amp;"/"&amp;Anno)=7</formula>
    </cfRule>
  </conditionalFormatting>
  <conditionalFormatting sqref="C19:AF19">
    <cfRule type="expression" priority="22" dxfId="1" stopIfTrue="1">
      <formula>OR(WEEKDAY(C$8&amp;"/"&amp;$B19&amp;"/"&amp;Anno)=1,CONCATENATE(C$8,"/",$B19)="1/Novembre",DATE(Anno,$A19,C$8)=Patrono)</formula>
    </cfRule>
    <cfRule type="expression" priority="23" dxfId="0" stopIfTrue="1">
      <formula>WEEKDAY(C$8&amp;"/"&amp;$B19&amp;"/"&amp;Anno)=7</formula>
    </cfRule>
  </conditionalFormatting>
  <conditionalFormatting sqref="C20:AG20">
    <cfRule type="expression" priority="24" dxfId="1" stopIfTrue="1">
      <formula>OR(WEEKDAY(C$8&amp;"/"&amp;$B20&amp;"/"&amp;Anno)=1,CONCATENATE(C$8,"/",$B20)="8/Dicembre",CONCATENATE(C$8,"/",$B20)="25/Dicembre",CONCATENATE(C$8,"/",$B20)="26/Dicembre",DATE(Anno,$A20,C$8)=Patrono)</formula>
    </cfRule>
    <cfRule type="expression" priority="25" dxfId="0" stopIfTrue="1">
      <formula>WEEKDAY(C$8&amp;"/"&amp;$B20&amp;"/"&amp;Anno)=7</formula>
    </cfRule>
  </conditionalFormatting>
  <dataValidations count="3">
    <dataValidation type="list" allowBlank="1" showDropDown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AG17 AF10:AG10 AG12 AG14 AG19">
      <formula1>$J$6:$N$6</formula1>
    </dataValidation>
    <dataValidation allowBlank="1" showInputMessage="1" showErrorMessage="1" errorTitle="Errore nell'inserimento dei dati" error="Hai inserito un valore non consentito!&#10;I valori che puoi immettere nelle celle sono i seguenti:&#10;Fp = Ferie anno precedente&#10;Fc = Ferie anno corrente&#10;R = Recupero&#10;M = Malattia" sqref="C23:C34"/>
    <dataValidation type="list" allowBlank="1" showDropDown="1" showInputMessage="1" showErrorMessage="1" errorTitle="Errore di immissione dati" error="I dati ammessi nelle celle sono solo quelli riportati nella legenda alla destra del calendario.&#10;" sqref="C9:AG9 C10:AE20 AF11:AF20 AG11 AG13 AG15:AG16 AG18 AG20">
      <formula1>Tipologie</formula1>
    </dataValidation>
  </dataValidation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barontini</dc:creator>
  <cp:keywords/>
  <dc:description/>
  <cp:lastModifiedBy>marco barontini</cp:lastModifiedBy>
  <cp:lastPrinted>2008-09-15T20:21:51Z</cp:lastPrinted>
  <dcterms:created xsi:type="dcterms:W3CDTF">2004-06-06T13:25:18Z</dcterms:created>
  <dcterms:modified xsi:type="dcterms:W3CDTF">2008-09-25T21:55:54Z</dcterms:modified>
  <cp:category/>
  <cp:version/>
  <cp:contentType/>
  <cp:contentStatus/>
</cp:coreProperties>
</file>